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4385"/>
  </bookViews>
  <sheets>
    <sheet name="Бюджет_1" sheetId="1" r:id="rId1"/>
  </sheets>
  <definedNames>
    <definedName name="_xlnm.Print_Titles" localSheetId="0">Бюджет_1!$10:$12</definedName>
  </definedNames>
  <calcPr calcId="145621" iterate="1"/>
</workbook>
</file>

<file path=xl/calcChain.xml><?xml version="1.0" encoding="utf-8"?>
<calcChain xmlns="http://schemas.openxmlformats.org/spreadsheetml/2006/main">
  <c r="Z123" i="1" l="1"/>
  <c r="Z122" i="1" s="1"/>
  <c r="Z121" i="1" s="1"/>
  <c r="Z120" i="1" s="1"/>
  <c r="Z119" i="1" s="1"/>
  <c r="Z108" i="1"/>
  <c r="Z117" i="1"/>
  <c r="Z110" i="1"/>
  <c r="Z101" i="1"/>
  <c r="Z93" i="1"/>
  <c r="Z92" i="1" s="1"/>
  <c r="Z91" i="1" s="1"/>
  <c r="Z90" i="1" s="1"/>
  <c r="Z94" i="1"/>
  <c r="Z83" i="1"/>
  <c r="Z80" i="1"/>
  <c r="Z78" i="1"/>
  <c r="Z77" i="1" s="1"/>
  <c r="Z76" i="1" s="1"/>
  <c r="Z75" i="1" s="1"/>
  <c r="Z74" i="1" s="1"/>
  <c r="Z71" i="1"/>
  <c r="Z70" i="1" s="1"/>
  <c r="Z69" i="1" s="1"/>
  <c r="Z63" i="1" s="1"/>
  <c r="Z72" i="1"/>
  <c r="Z50" i="1"/>
  <c r="Z49" i="1" s="1"/>
  <c r="Z48" i="1" s="1"/>
  <c r="Z47" i="1" s="1"/>
  <c r="Z52" i="1"/>
  <c r="Z39" i="1"/>
  <c r="Z29" i="1"/>
  <c r="Z28" i="1" s="1"/>
  <c r="Z27" i="1" s="1"/>
  <c r="Z26" i="1" s="1"/>
  <c r="Z25" i="1" s="1"/>
  <c r="Z18" i="1"/>
  <c r="Z17" i="1" s="1"/>
  <c r="Z16" i="1" s="1"/>
  <c r="Z15" i="1" s="1"/>
  <c r="Z22" i="1"/>
  <c r="Z19" i="1"/>
  <c r="Z14" i="1" l="1"/>
  <c r="Z100" i="1"/>
  <c r="Z99" i="1" l="1"/>
  <c r="Z98" i="1" s="1"/>
  <c r="Z97" i="1" s="1"/>
  <c r="Z126" i="1" s="1"/>
  <c r="Z13" i="1" s="1"/>
</calcChain>
</file>

<file path=xl/sharedStrings.xml><?xml version="1.0" encoding="utf-8"?>
<sst xmlns="http://schemas.openxmlformats.org/spreadsheetml/2006/main" count="377" uniqueCount="118">
  <si>
    <t>ИТОГО РАСХОДОВ</t>
  </si>
  <si>
    <t xml:space="preserve">                                                                                                            </t>
  </si>
  <si>
    <t>312</t>
  </si>
  <si>
    <t>2400000000</t>
  </si>
  <si>
    <t/>
  </si>
  <si>
    <t>24 0 00 89210</t>
  </si>
  <si>
    <t>Иные пенсии, социальные доплаты к пенсиям</t>
  </si>
  <si>
    <t>Доплаты к пенсиям, дополнительное пенсионное обеспечение</t>
  </si>
  <si>
    <t xml:space="preserve">24 0 00     </t>
  </si>
  <si>
    <t>Непрограммные направления расходов</t>
  </si>
  <si>
    <t xml:space="preserve">24        </t>
  </si>
  <si>
    <t>Пенсионное обеспечение</t>
  </si>
  <si>
    <t>СОЦИАЛЬНАЯ ПОЛИТИКА</t>
  </si>
  <si>
    <t>111</t>
  </si>
  <si>
    <t>24 0 00 S3250</t>
  </si>
  <si>
    <t>Фонд оплаты труда учреждений</t>
  </si>
  <si>
    <t>Реализация мероприятий государственной программы Республика Карелия "Развитие культуры на частичную компенсацию дополнительных расходов на повышение оплаты труда работников муниципальных учреждений культуры</t>
  </si>
  <si>
    <t>247</t>
  </si>
  <si>
    <t>24 0 00 45210</t>
  </si>
  <si>
    <t>Закупка энергетических ресурсов</t>
  </si>
  <si>
    <t>244</t>
  </si>
  <si>
    <t>Прочая закупка товаров, работ и услуг</t>
  </si>
  <si>
    <t>242</t>
  </si>
  <si>
    <t>Закупка товаров, работ и услуг в сфере информационно-коммуникационных технологий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</si>
  <si>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</si>
  <si>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</si>
  <si>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112</t>
  </si>
  <si>
    <t>Иные выплаты персоналу учреждений, за исключением фонда оплаты труда</t>
  </si>
  <si>
    <t>Иные межбюджетные трансферты, передаваемые бюджетам поселений из бюджета муниципального района на осуществление части полномочий по решению вопросов местного значения в соответствии с заключенными соглашениями</t>
  </si>
  <si>
    <t>24 0 00 43250</t>
  </si>
  <si>
    <t>Реализация мероприятий государственной программы Республики Карелия «Развитие культуры» (в целях частичной компенсации дополнительных расходов на повышение оплаты труда работников муниципальных учреждений культуры)</t>
  </si>
  <si>
    <t>24 0 00 24400</t>
  </si>
  <si>
    <t>Дворцы и дома культуры, другие учреждения культуры (архив)</t>
  </si>
  <si>
    <t>Культура</t>
  </si>
  <si>
    <t>КУЛЬТУРА, КИНЕМАТОГРАФИЯ</t>
  </si>
  <si>
    <t>852</t>
  </si>
  <si>
    <t>Уплата прочих налогов, сборов</t>
  </si>
  <si>
    <t>Коммунальное хозяйство</t>
  </si>
  <si>
    <t>ЖИЛИЩНО-КОММУНАЛЬНОЕ ХОЗЯЙСТВО</t>
  </si>
  <si>
    <t>24 0 00 73400</t>
  </si>
  <si>
    <t>Реализация государственных функций в области национальной экономики  (мероприятия по землеустройству и землепользованию)</t>
  </si>
  <si>
    <t>Другие вопросы в области национальной экономики</t>
  </si>
  <si>
    <t>24 0 00 76060</t>
  </si>
  <si>
    <t>Мероприятия по содержанию  сети автомобильных дорог общего пользования и искусственных сооружений на них</t>
  </si>
  <si>
    <t>24 0 00 70530</t>
  </si>
  <si>
    <t>Мероприятия по содержанию  сети автомобильных дорог общего пользования и искусственных сооружений на них за счет доходов от уплаты акцизов</t>
  </si>
  <si>
    <t>24 0 00 70520</t>
  </si>
  <si>
    <t>Капитальный ремонт и ремонт сети автомобильных дорог общего пользования и искусственных сооружений на них за счет доходов от уплаты акцизов</t>
  </si>
  <si>
    <t>Дорожное хозяйство (дорожные фонды)</t>
  </si>
  <si>
    <t>НАЦИОНАЛЬНАЯ ЭКОНОМИКА</t>
  </si>
  <si>
    <t>24 0 00 72470</t>
  </si>
  <si>
    <t>Реализация других функций, связанных с обеспечением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</si>
  <si>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</si>
  <si>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870</t>
  </si>
  <si>
    <t>24 0 00 75050</t>
  </si>
  <si>
    <t>Резервные средства</t>
  </si>
  <si>
    <t>Резервные фонды местных администраций</t>
  </si>
  <si>
    <t>Гражданская оборона</t>
  </si>
  <si>
    <t>НАЦИОНАЛЬНАЯ БЕЗОПАСНОСТЬ И ПРАВООХРАНИТЕЛЬНАЯ ДЕЯТЕЛЬНОСТЬ</t>
  </si>
  <si>
    <t>129</t>
  </si>
  <si>
    <t>24 0 00 51180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</si>
  <si>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</si>
  <si>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121</t>
  </si>
  <si>
    <t>Фонд оплаты труда государственных (муниципальных) органов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</si>
  <si>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</si>
  <si>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</si>
  <si>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</si>
  <si>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853</t>
  </si>
  <si>
    <t>24 0 00 70920</t>
  </si>
  <si>
    <t>Уплата иных платежей</t>
  </si>
  <si>
    <t>Реализация государственных функций, связанных с общегосударственным управлением</t>
  </si>
  <si>
    <t>Другие общегосударственные вопросы</t>
  </si>
  <si>
    <t>24 С 00 55490</t>
  </si>
  <si>
    <t>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</si>
  <si>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540</t>
  </si>
  <si>
    <t>24 С 00 46210</t>
  </si>
  <si>
    <t>Иные межбюджетные трансферты</t>
  </si>
  <si>
    <t>Иные межбюджетные трансферты, передаваемые бюджету муниципального района из бюджетов городских и сельских поселений на осуществление части полномочий по решению вопросов местного значения в соответствии с заключенными соглашениями</t>
  </si>
  <si>
    <t>24 С 00 45210</t>
  </si>
  <si>
    <t>24 С 00 42140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</si>
  <si>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</si>
  <si>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24 С 00 12040</t>
  </si>
  <si>
    <t>Центральный аппарат</t>
  </si>
  <si>
    <t xml:space="preserve">24 С 00     </t>
  </si>
  <si>
    <t>Финансовое обеспечение деятельности органа местного самоуправления</t>
  </si>
  <si>
    <t xml:space="preserve">24 С      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</si>
  <si>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</si>
  <si>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24 С 00 12030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</si>
  <si>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</si>
  <si>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</si>
  <si>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</si>
  <si>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Администрация Паданского сельского поселения</t>
  </si>
  <si>
    <t>За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</si>
  <si>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</si>
  <si>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</si>
  <si>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</si>
  <si>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</si>
  <si>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</si>
  <si>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вид расхода</t>
  </si>
  <si>
    <t>целевая статья</t>
  </si>
  <si>
    <t>подраздел</t>
  </si>
  <si>
    <t>раздел</t>
  </si>
  <si>
    <t>код главного распорядителя</t>
  </si>
  <si>
    <t>Наименование</t>
  </si>
  <si>
    <t>Исполнено</t>
  </si>
  <si>
    <t>Сумма на 2024 год</t>
  </si>
  <si>
    <t>Сумма на 2023 год</t>
  </si>
  <si>
    <t>Код</t>
  </si>
  <si>
    <t>(тыс.рублей)</t>
  </si>
  <si>
    <t>тыс.руб.</t>
  </si>
  <si>
    <t>___________________________________</t>
  </si>
  <si>
    <t>Паданского сельского поселения</t>
  </si>
  <si>
    <t>к Решению сессии Совета</t>
  </si>
  <si>
    <t>Приложение №3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</si>
  <si>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</t>
  </si>
  <si>
    <t>Расходы бюджета Паданского сельского поселения за 2024 год</t>
  </si>
  <si>
    <t>по ведомственной структуре расходов бюджета Паданского сельского поселения</t>
  </si>
  <si>
    <t>Исполнено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</si>
</sst>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;[Red]\-#,##0.0;0.0"/>
    <numFmt numFmtId="165" formatCode="#,##0.00;[Red]\-#,##0.00"/>
    <numFmt numFmtId="166" formatCode="#,##0;[Red]\-#,##0"/>
    <numFmt numFmtId="167" formatCode="000"/>
    <numFmt numFmtId="168" formatCode="00\ 0\ 00\ 00000"/>
    <numFmt numFmtId="169" formatCode="00"/>
    <numFmt numFmtId="170" formatCode="0000000000"/>
  </numFmts>
  <fonts count="8" x14ac:knownFonts="1"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9"/>
      <name val="Arial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0" fillId="0" borderId="0" xfId="0" applyProtection="1">
      <protection hidden="1"/>
    </xf>
    <xf numFmtId="0" fontId="0" fillId="0" borderId="0" xfId="0" applyNumberFormat="1" applyFont="1" applyFill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" fontId="1" fillId="0" borderId="2" xfId="0" applyNumberFormat="1" applyFont="1" applyFill="1" applyBorder="1" applyAlignment="1" applyProtection="1">
      <protection hidden="1"/>
    </xf>
    <xf numFmtId="165" fontId="1" fillId="0" borderId="3" xfId="0" applyNumberFormat="1" applyFont="1" applyFill="1" applyBorder="1" applyAlignment="1" applyProtection="1">
      <protection hidden="1"/>
    </xf>
    <xf numFmtId="0" fontId="0" fillId="0" borderId="3" xfId="0" applyFont="1" applyFill="1" applyBorder="1" applyAlignment="1" applyProtection="1">
      <protection hidden="1"/>
    </xf>
    <xf numFmtId="0" fontId="0" fillId="0" borderId="4" xfId="0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0" fontId="0" fillId="0" borderId="6" xfId="0" applyNumberFormat="1" applyFont="1" applyFill="1" applyBorder="1" applyAlignment="1" applyProtection="1"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8" xfId="0" applyFont="1" applyFill="1" applyBorder="1" applyAlignment="1" applyProtection="1">
      <protection hidden="1"/>
    </xf>
    <xf numFmtId="165" fontId="2" fillId="0" borderId="0" xfId="0" applyNumberFormat="1" applyFont="1" applyFill="1" applyAlignment="1" applyProtection="1">
      <protection hidden="1"/>
    </xf>
    <xf numFmtId="166" fontId="2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7" xfId="0" applyNumberFormat="1" applyFont="1" applyFill="1" applyBorder="1" applyAlignment="1" applyProtection="1">
      <protection hidden="1"/>
    </xf>
    <xf numFmtId="0" fontId="0" fillId="0" borderId="7" xfId="0" applyBorder="1" applyProtection="1">
      <protection hidden="1"/>
    </xf>
    <xf numFmtId="164" fontId="2" fillId="0" borderId="10" xfId="0" applyNumberFormat="1" applyFont="1" applyFill="1" applyBorder="1" applyAlignment="1" applyProtection="1">
      <alignment vertical="top"/>
      <protection hidden="1"/>
    </xf>
    <xf numFmtId="0" fontId="2" fillId="0" borderId="11" xfId="0" applyNumberFormat="1" applyFont="1" applyFill="1" applyBorder="1" applyAlignment="1" applyProtection="1">
      <protection hidden="1"/>
    </xf>
    <xf numFmtId="167" fontId="2" fillId="0" borderId="10" xfId="0" applyNumberFormat="1" applyFont="1" applyFill="1" applyBorder="1" applyAlignment="1" applyProtection="1">
      <alignment horizontal="left" vertical="top"/>
      <protection hidden="1"/>
    </xf>
    <xf numFmtId="168" fontId="2" fillId="0" borderId="10" xfId="0" applyNumberFormat="1" applyFont="1" applyFill="1" applyBorder="1" applyAlignment="1" applyProtection="1">
      <alignment horizontal="left" vertical="top"/>
      <protection hidden="1"/>
    </xf>
    <xf numFmtId="169" fontId="2" fillId="0" borderId="10" xfId="0" applyNumberFormat="1" applyFont="1" applyFill="1" applyBorder="1" applyAlignment="1" applyProtection="1">
      <alignment horizontal="left" vertical="top"/>
      <protection hidden="1"/>
    </xf>
    <xf numFmtId="0" fontId="2" fillId="0" borderId="15" xfId="0" applyNumberFormat="1" applyFont="1" applyFill="1" applyBorder="1" applyAlignment="1" applyProtection="1">
      <protection hidden="1"/>
    </xf>
    <xf numFmtId="164" fontId="2" fillId="0" borderId="17" xfId="0" applyNumberFormat="1" applyFont="1" applyFill="1" applyBorder="1" applyAlignment="1" applyProtection="1">
      <alignment vertical="top"/>
      <protection hidden="1"/>
    </xf>
    <xf numFmtId="0" fontId="2" fillId="0" borderId="18" xfId="0" applyNumberFormat="1" applyFont="1" applyFill="1" applyBorder="1" applyAlignment="1" applyProtection="1">
      <protection hidden="1"/>
    </xf>
    <xf numFmtId="167" fontId="2" fillId="0" borderId="17" xfId="0" applyNumberFormat="1" applyFont="1" applyFill="1" applyBorder="1" applyAlignment="1" applyProtection="1">
      <alignment horizontal="left" vertical="top"/>
      <protection hidden="1"/>
    </xf>
    <xf numFmtId="168" fontId="2" fillId="0" borderId="17" xfId="0" applyNumberFormat="1" applyFont="1" applyFill="1" applyBorder="1" applyAlignment="1" applyProtection="1">
      <alignment horizontal="left" vertical="top"/>
      <protection hidden="1"/>
    </xf>
    <xf numFmtId="169" fontId="2" fillId="0" borderId="17" xfId="0" applyNumberFormat="1" applyFont="1" applyFill="1" applyBorder="1" applyAlignment="1" applyProtection="1">
      <alignment horizontal="left" vertical="top"/>
      <protection hidden="1"/>
    </xf>
    <xf numFmtId="164" fontId="1" fillId="0" borderId="17" xfId="0" applyNumberFormat="1" applyFont="1" applyFill="1" applyBorder="1" applyAlignment="1" applyProtection="1">
      <alignment vertical="top"/>
      <protection hidden="1"/>
    </xf>
    <xf numFmtId="167" fontId="1" fillId="0" borderId="17" xfId="0" applyNumberFormat="1" applyFont="1" applyFill="1" applyBorder="1" applyAlignment="1" applyProtection="1">
      <alignment horizontal="left" vertical="top"/>
      <protection hidden="1"/>
    </xf>
    <xf numFmtId="168" fontId="1" fillId="0" borderId="17" xfId="0" applyNumberFormat="1" applyFont="1" applyFill="1" applyBorder="1" applyAlignment="1" applyProtection="1">
      <alignment horizontal="left" vertical="top"/>
      <protection hidden="1"/>
    </xf>
    <xf numFmtId="169" fontId="1" fillId="0" borderId="17" xfId="0" applyNumberFormat="1" applyFont="1" applyFill="1" applyBorder="1" applyAlignment="1" applyProtection="1">
      <alignment horizontal="left" vertical="top"/>
      <protection hidden="1"/>
    </xf>
    <xf numFmtId="164" fontId="1" fillId="0" borderId="23" xfId="0" applyNumberFormat="1" applyFont="1" applyFill="1" applyBorder="1" applyAlignment="1" applyProtection="1">
      <alignment vertical="top"/>
      <protection hidden="1"/>
    </xf>
    <xf numFmtId="0" fontId="2" fillId="0" borderId="24" xfId="0" applyNumberFormat="1" applyFont="1" applyFill="1" applyBorder="1" applyAlignment="1" applyProtection="1">
      <protection hidden="1"/>
    </xf>
    <xf numFmtId="167" fontId="1" fillId="0" borderId="23" xfId="0" applyNumberFormat="1" applyFont="1" applyFill="1" applyBorder="1" applyAlignment="1" applyProtection="1">
      <alignment horizontal="left" vertical="top"/>
      <protection hidden="1"/>
    </xf>
    <xf numFmtId="168" fontId="1" fillId="0" borderId="23" xfId="0" applyNumberFormat="1" applyFont="1" applyFill="1" applyBorder="1" applyAlignment="1" applyProtection="1">
      <alignment horizontal="left" vertical="top"/>
      <protection hidden="1"/>
    </xf>
    <xf numFmtId="169" fontId="1" fillId="0" borderId="23" xfId="0" applyNumberFormat="1" applyFont="1" applyFill="1" applyBorder="1" applyAlignment="1" applyProtection="1">
      <alignment horizontal="left" vertical="top"/>
      <protection hidden="1"/>
    </xf>
    <xf numFmtId="0" fontId="1" fillId="0" borderId="15" xfId="0" applyNumberFormat="1" applyFont="1" applyFill="1" applyBorder="1" applyAlignment="1" applyProtection="1">
      <alignment horizontal="center" vertical="center"/>
      <protection hidden="1"/>
    </xf>
    <xf numFmtId="0" fontId="1" fillId="0" borderId="8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28" xfId="0" applyNumberFormat="1" applyFont="1" applyFill="1" applyBorder="1" applyAlignment="1" applyProtection="1">
      <alignment horizontal="center"/>
      <protection hidden="1"/>
    </xf>
    <xf numFmtId="167" fontId="1" fillId="0" borderId="28" xfId="0" applyNumberFormat="1" applyFont="1" applyFill="1" applyBorder="1" applyAlignment="1" applyProtection="1">
      <alignment horizontal="center"/>
      <protection hidden="1"/>
    </xf>
    <xf numFmtId="1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2" xfId="0" applyNumberFormat="1" applyFont="1" applyFill="1" applyBorder="1" applyAlignment="1" applyProtection="1">
      <alignment horizontal="center"/>
      <protection hidden="1"/>
    </xf>
    <xf numFmtId="0" fontId="1" fillId="0" borderId="3" xfId="0" applyNumberFormat="1" applyFont="1" applyFill="1" applyBorder="1" applyAlignment="1" applyProtection="1">
      <alignment horizontal="center"/>
      <protection hidden="1"/>
    </xf>
    <xf numFmtId="167" fontId="1" fillId="0" borderId="29" xfId="0" applyNumberFormat="1" applyFont="1" applyFill="1" applyBorder="1" applyAlignment="1" applyProtection="1">
      <alignment horizontal="centerContinuous"/>
      <protection hidden="1"/>
    </xf>
    <xf numFmtId="167" fontId="1" fillId="0" borderId="30" xfId="0" applyNumberFormat="1" applyFont="1" applyFill="1" applyBorder="1" applyAlignment="1" applyProtection="1">
      <alignment horizontal="centerContinuous"/>
      <protection hidden="1"/>
    </xf>
    <xf numFmtId="168" fontId="1" fillId="0" borderId="30" xfId="0" applyNumberFormat="1" applyFont="1" applyFill="1" applyBorder="1" applyAlignment="1" applyProtection="1">
      <alignment horizontal="centerContinuous"/>
      <protection hidden="1"/>
    </xf>
    <xf numFmtId="170" fontId="1" fillId="0" borderId="30" xfId="0" applyNumberFormat="1" applyFont="1" applyFill="1" applyBorder="1" applyAlignment="1" applyProtection="1">
      <alignment horizontal="centerContinuous"/>
      <protection hidden="1"/>
    </xf>
    <xf numFmtId="170" fontId="1" fillId="0" borderId="31" xfId="0" applyNumberFormat="1" applyFont="1" applyFill="1" applyBorder="1" applyAlignment="1" applyProtection="1">
      <alignment horizontal="centerContinuous"/>
      <protection hidden="1"/>
    </xf>
    <xf numFmtId="0" fontId="1" fillId="0" borderId="30" xfId="0" applyNumberFormat="1" applyFont="1" applyFill="1" applyBorder="1" applyAlignment="1" applyProtection="1">
      <alignment horizontal="centerContinuous"/>
      <protection hidden="1"/>
    </xf>
    <xf numFmtId="167" fontId="1" fillId="0" borderId="32" xfId="0" applyNumberFormat="1" applyFont="1" applyFill="1" applyBorder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Continuous"/>
      <protection hidden="1"/>
    </xf>
    <xf numFmtId="0" fontId="1" fillId="0" borderId="2" xfId="0" applyNumberFormat="1" applyFont="1" applyFill="1" applyBorder="1" applyAlignment="1" applyProtection="1">
      <alignment horizontal="center" vertical="top"/>
      <protection hidden="1"/>
    </xf>
    <xf numFmtId="0" fontId="1" fillId="0" borderId="5" xfId="0" applyNumberFormat="1" applyFont="1" applyFill="1" applyBorder="1" applyAlignment="1" applyProtection="1">
      <alignment horizontal="center" wrapText="1"/>
      <protection hidden="1"/>
    </xf>
    <xf numFmtId="0" fontId="1" fillId="0" borderId="12" xfId="0" applyNumberFormat="1" applyFont="1" applyFill="1" applyBorder="1" applyAlignment="1" applyProtection="1">
      <alignment horizontal="center" vertical="top" wrapText="1"/>
      <protection hidden="1"/>
    </xf>
    <xf numFmtId="0" fontId="1" fillId="0" borderId="10" xfId="0" applyNumberFormat="1" applyFont="1" applyFill="1" applyBorder="1" applyAlignment="1" applyProtection="1">
      <alignment horizontal="center" vertical="top" wrapText="1"/>
      <protection hidden="1"/>
    </xf>
    <xf numFmtId="0" fontId="1" fillId="0" borderId="0" xfId="0" applyNumberFormat="1" applyFont="1" applyFill="1" applyAlignment="1" applyProtection="1">
      <alignment horizontal="centerContinuous" vertical="top"/>
      <protection hidden="1"/>
    </xf>
    <xf numFmtId="0" fontId="1" fillId="0" borderId="32" xfId="0" applyNumberFormat="1" applyFont="1" applyFill="1" applyBorder="1" applyAlignment="1" applyProtection="1">
      <alignment horizontal="centerContinuous" vertical="top"/>
      <protection hidden="1"/>
    </xf>
    <xf numFmtId="0" fontId="1" fillId="0" borderId="28" xfId="0" applyNumberFormat="1" applyFont="1" applyFill="1" applyBorder="1" applyAlignment="1" applyProtection="1">
      <protection hidden="1"/>
    </xf>
    <xf numFmtId="0" fontId="1" fillId="0" borderId="35" xfId="0" applyNumberFormat="1" applyFont="1" applyFill="1" applyBorder="1" applyAlignment="1" applyProtection="1">
      <protection hidden="1"/>
    </xf>
    <xf numFmtId="0" fontId="1" fillId="0" borderId="36" xfId="0" applyNumberFormat="1" applyFont="1" applyFill="1" applyBorder="1" applyAlignment="1" applyProtection="1">
      <protection hidden="1"/>
    </xf>
    <xf numFmtId="0" fontId="1" fillId="0" borderId="37" xfId="0" applyNumberFormat="1" applyFont="1" applyFill="1" applyBorder="1" applyAlignment="1" applyProtection="1">
      <alignment horizontal="centerContinuous"/>
      <protection hidden="1"/>
    </xf>
    <xf numFmtId="0" fontId="1" fillId="0" borderId="31" xfId="0" applyNumberFormat="1" applyFont="1" applyFill="1" applyBorder="1" applyAlignment="1" applyProtection="1">
      <alignment horizontal="centerContinuous"/>
      <protection hidden="1"/>
    </xf>
    <xf numFmtId="0" fontId="1" fillId="0" borderId="39" xfId="0" applyNumberFormat="1" applyFont="1" applyFill="1" applyBorder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alignment horizontal="center" vertical="top"/>
      <protection hidden="1"/>
    </xf>
    <xf numFmtId="0" fontId="2" fillId="0" borderId="5" xfId="0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4" fillId="0" borderId="0" xfId="0" applyNumberFormat="1" applyFont="1" applyFill="1" applyAlignment="1" applyProtection="1">
      <alignment horizontal="right" vertical="top" wrapText="1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1" fillId="0" borderId="33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1" fillId="0" borderId="38" xfId="0" applyNumberFormat="1" applyFont="1" applyFill="1" applyBorder="1" applyAlignment="1" applyProtection="1">
      <alignment horizontal="center" vertical="center"/>
      <protection hidden="1"/>
    </xf>
    <xf numFmtId="0" fontId="1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4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wrapText="1"/>
      <protection hidden="1"/>
    </xf>
    <xf numFmtId="167" fontId="1" fillId="0" borderId="27" xfId="0" applyNumberFormat="1" applyFont="1" applyFill="1" applyBorder="1" applyAlignment="1" applyProtection="1">
      <alignment wrapText="1"/>
      <protection hidden="1"/>
    </xf>
    <xf numFmtId="167" fontId="1" fillId="0" borderId="26" xfId="0" applyNumberFormat="1" applyFont="1" applyFill="1" applyBorder="1" applyAlignment="1" applyProtection="1">
      <alignment wrapText="1"/>
      <protection hidden="1"/>
    </xf>
    <xf numFmtId="167" fontId="1" fillId="0" borderId="25" xfId="0" applyNumberFormat="1" applyFont="1" applyFill="1" applyBorder="1" applyAlignment="1" applyProtection="1">
      <protection hidden="1"/>
    </xf>
    <xf numFmtId="164" fontId="1" fillId="0" borderId="22" xfId="0" applyNumberFormat="1" applyFont="1" applyFill="1" applyBorder="1" applyAlignment="1" applyProtection="1">
      <alignment vertical="top"/>
      <protection hidden="1"/>
    </xf>
    <xf numFmtId="167" fontId="1" fillId="0" borderId="21" xfId="0" applyNumberFormat="1" applyFont="1" applyFill="1" applyBorder="1" applyAlignment="1" applyProtection="1">
      <alignment wrapText="1"/>
      <protection hidden="1"/>
    </xf>
    <xf numFmtId="167" fontId="1" fillId="0" borderId="20" xfId="0" applyNumberFormat="1" applyFont="1" applyFill="1" applyBorder="1" applyAlignment="1" applyProtection="1">
      <alignment wrapText="1"/>
      <protection hidden="1"/>
    </xf>
    <xf numFmtId="167" fontId="1" fillId="0" borderId="19" xfId="0" applyNumberFormat="1" applyFont="1" applyFill="1" applyBorder="1" applyAlignment="1" applyProtection="1">
      <protection hidden="1"/>
    </xf>
    <xf numFmtId="164" fontId="1" fillId="0" borderId="16" xfId="0" applyNumberFormat="1" applyFont="1" applyFill="1" applyBorder="1" applyAlignment="1" applyProtection="1">
      <alignment vertical="top"/>
      <protection hidden="1"/>
    </xf>
    <xf numFmtId="167" fontId="2" fillId="0" borderId="21" xfId="0" applyNumberFormat="1" applyFont="1" applyFill="1" applyBorder="1" applyAlignment="1" applyProtection="1">
      <alignment wrapText="1"/>
      <protection hidden="1"/>
    </xf>
    <xf numFmtId="167" fontId="2" fillId="0" borderId="20" xfId="0" applyNumberFormat="1" applyFont="1" applyFill="1" applyBorder="1" applyAlignment="1" applyProtection="1">
      <alignment wrapText="1"/>
      <protection hidden="1"/>
    </xf>
    <xf numFmtId="167" fontId="2" fillId="0" borderId="19" xfId="0" applyNumberFormat="1" applyFont="1" applyFill="1" applyBorder="1" applyAlignment="1" applyProtection="1">
      <protection hidden="1"/>
    </xf>
    <xf numFmtId="164" fontId="2" fillId="0" borderId="16" xfId="0" applyNumberFormat="1" applyFont="1" applyFill="1" applyBorder="1" applyAlignment="1" applyProtection="1">
      <alignment vertical="top"/>
      <protection hidden="1"/>
    </xf>
    <xf numFmtId="167" fontId="2" fillId="0" borderId="14" xfId="0" applyNumberFormat="1" applyFont="1" applyFill="1" applyBorder="1" applyAlignment="1" applyProtection="1">
      <alignment wrapText="1"/>
      <protection hidden="1"/>
    </xf>
    <xf numFmtId="167" fontId="2" fillId="0" borderId="13" xfId="0" applyNumberFormat="1" applyFont="1" applyFill="1" applyBorder="1" applyAlignment="1" applyProtection="1">
      <alignment wrapText="1"/>
      <protection hidden="1"/>
    </xf>
    <xf numFmtId="167" fontId="2" fillId="0" borderId="12" xfId="0" applyNumberFormat="1" applyFont="1" applyFill="1" applyBorder="1" applyAlignment="1" applyProtection="1">
      <protection hidden="1"/>
    </xf>
    <xf numFmtId="164" fontId="2" fillId="0" borderId="9" xfId="0" applyNumberFormat="1" applyFont="1" applyFill="1" applyBorder="1" applyAlignment="1" applyProtection="1">
      <alignment vertical="top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28"/>
  <sheetViews>
    <sheetView showGridLines="0" tabSelected="1" view="pageBreakPreview" topLeftCell="A109" zoomScaleNormal="100" zoomScaleSheetLayoutView="100" workbookViewId="0">
      <selection activeCell="Z14" sqref="Z14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3" width="1.140625" customWidth="1"/>
    <col min="4" max="4" width="0.85546875" customWidth="1"/>
    <col min="5" max="5" width="0.7109375" customWidth="1"/>
    <col min="6" max="6" width="0.5703125" customWidth="1"/>
    <col min="7" max="7" width="0" hidden="1" customWidth="1"/>
    <col min="8" max="12" width="0.7109375" customWidth="1"/>
    <col min="13" max="13" width="0.5703125" customWidth="1"/>
    <col min="14" max="14" width="50" customWidth="1"/>
    <col min="15" max="15" width="8.5703125" customWidth="1"/>
    <col min="16" max="16" width="6.42578125" customWidth="1"/>
    <col min="17" max="17" width="10.5703125" customWidth="1"/>
    <col min="18" max="18" width="11.42578125" customWidth="1"/>
    <col min="19" max="19" width="8.5703125" customWidth="1"/>
    <col min="20" max="25" width="0" hidden="1" customWidth="1"/>
    <col min="26" max="26" width="12.85546875" customWidth="1"/>
    <col min="27" max="34" width="0" hidden="1" customWidth="1"/>
    <col min="35" max="35" width="0.42578125" customWidth="1"/>
    <col min="36" max="256" width="9.140625" customWidth="1"/>
  </cols>
  <sheetData>
    <row r="1" spans="1:3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72" t="s">
        <v>114</v>
      </c>
      <c r="O1" s="72"/>
      <c r="P1" s="72"/>
      <c r="Q1" s="72"/>
      <c r="R1" s="72"/>
      <c r="S1" s="72"/>
      <c r="T1" s="72"/>
      <c r="U1" s="72"/>
      <c r="V1" s="72"/>
      <c r="W1" s="72"/>
      <c r="X1" s="72"/>
      <c r="Y1" s="1"/>
      <c r="Z1" s="73" t="s">
        <v>113</v>
      </c>
      <c r="AA1" s="1"/>
      <c r="AB1" s="71"/>
      <c r="AC1" s="1"/>
      <c r="AD1" s="1"/>
      <c r="AE1" s="1"/>
      <c r="AF1" s="1"/>
      <c r="AG1" s="1"/>
      <c r="AH1" s="1"/>
      <c r="AI1" s="1"/>
    </row>
    <row r="2" spans="1:3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1"/>
      <c r="Z2" s="73" t="s">
        <v>112</v>
      </c>
      <c r="AA2" s="1"/>
      <c r="AB2" s="71"/>
      <c r="AC2" s="1"/>
      <c r="AD2" s="1"/>
      <c r="AE2" s="1"/>
      <c r="AF2" s="1"/>
      <c r="AG2" s="1"/>
      <c r="AH2" s="1"/>
      <c r="AI2" s="1"/>
    </row>
    <row r="3" spans="1:3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1"/>
      <c r="Z3" s="73" t="s">
        <v>111</v>
      </c>
      <c r="AA3" s="1"/>
      <c r="AB3" s="71"/>
      <c r="AC3" s="1"/>
      <c r="AD3" s="1"/>
      <c r="AE3" s="1"/>
      <c r="AF3" s="1"/>
      <c r="AG3" s="1"/>
      <c r="AH3" s="1"/>
      <c r="AI3" s="1"/>
    </row>
    <row r="4" spans="1:3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1"/>
      <c r="Z4" s="73" t="s">
        <v>110</v>
      </c>
      <c r="AA4" s="1"/>
      <c r="AB4" s="71"/>
      <c r="AC4" s="1"/>
      <c r="AD4" s="1"/>
      <c r="AE4" s="1"/>
      <c r="AF4" s="1"/>
      <c r="AG4" s="1"/>
      <c r="AH4" s="1"/>
      <c r="AI4" s="1"/>
    </row>
    <row r="5" spans="1:35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1"/>
      <c r="Z5" s="71"/>
      <c r="AA5" s="1"/>
      <c r="AB5" s="71"/>
      <c r="AC5" s="1"/>
      <c r="AD5" s="1"/>
      <c r="AE5" s="1"/>
      <c r="AF5" s="1"/>
      <c r="AG5" s="1"/>
      <c r="AH5" s="1"/>
      <c r="AI5" s="1"/>
    </row>
    <row r="6" spans="1:35" ht="13.5" customHeight="1" x14ac:dyDescent="0.2">
      <c r="A6" s="70"/>
      <c r="B6" s="70"/>
      <c r="C6" s="80" t="s">
        <v>115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1"/>
      <c r="AB6" s="1"/>
      <c r="AC6" s="1"/>
      <c r="AD6" s="1"/>
      <c r="AE6" s="1"/>
      <c r="AF6" s="1"/>
      <c r="AG6" s="1"/>
      <c r="AH6" s="1"/>
      <c r="AI6" s="1"/>
    </row>
    <row r="7" spans="1:35" ht="13.5" customHeight="1" x14ac:dyDescent="0.2">
      <c r="A7" s="70"/>
      <c r="B7" s="70"/>
      <c r="C7" s="80" t="s">
        <v>116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1"/>
      <c r="AB7" s="1"/>
      <c r="AC7" s="1"/>
      <c r="AD7" s="1"/>
      <c r="AE7" s="1"/>
      <c r="AF7" s="1"/>
      <c r="AG7" s="1"/>
      <c r="AH7" s="1"/>
      <c r="AI7" s="1"/>
    </row>
    <row r="8" spans="1:35" ht="12.75" customHeight="1" x14ac:dyDescent="0.2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1"/>
      <c r="AB8" s="1"/>
      <c r="AC8" s="1"/>
      <c r="AD8" s="1"/>
      <c r="AE8" s="1"/>
      <c r="AF8" s="1"/>
      <c r="AG8" s="1"/>
      <c r="AH8" s="1"/>
      <c r="AI8" s="1"/>
    </row>
    <row r="9" spans="1:35" ht="14.25" customHeight="1" thickBo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69" t="s">
        <v>109</v>
      </c>
      <c r="X9" s="12"/>
      <c r="Y9" s="12"/>
      <c r="Z9" s="68" t="s">
        <v>108</v>
      </c>
      <c r="AA9" s="1"/>
      <c r="AB9" s="1"/>
      <c r="AC9" s="1"/>
      <c r="AD9" s="1"/>
      <c r="AE9" s="1"/>
      <c r="AF9" s="1"/>
      <c r="AG9" s="1"/>
      <c r="AH9" s="1"/>
      <c r="AI9" s="1"/>
    </row>
    <row r="10" spans="1:35" ht="18" customHeight="1" thickBot="1" x14ac:dyDescent="0.25">
      <c r="A10" s="12"/>
      <c r="B10" s="55"/>
      <c r="C10" s="67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76" t="s">
        <v>107</v>
      </c>
      <c r="P10" s="76"/>
      <c r="Q10" s="76"/>
      <c r="R10" s="76"/>
      <c r="S10" s="76"/>
      <c r="T10" s="65"/>
      <c r="U10" s="64"/>
      <c r="V10" s="63"/>
      <c r="W10" s="63"/>
      <c r="X10" s="63"/>
      <c r="Y10" s="62"/>
      <c r="Z10" s="79" t="s">
        <v>117</v>
      </c>
      <c r="AA10" s="77" t="s">
        <v>106</v>
      </c>
      <c r="AB10" s="78" t="s">
        <v>105</v>
      </c>
      <c r="AC10" s="74" t="s">
        <v>104</v>
      </c>
      <c r="AD10" s="1"/>
      <c r="AE10" s="1"/>
      <c r="AF10" s="1"/>
      <c r="AG10" s="1"/>
      <c r="AH10" s="1"/>
      <c r="AI10" s="1"/>
    </row>
    <row r="11" spans="1:35" ht="48.75" customHeight="1" thickBot="1" x14ac:dyDescent="0.25">
      <c r="A11" s="12"/>
      <c r="B11" s="60"/>
      <c r="C11" s="61"/>
      <c r="D11" s="60" t="s">
        <v>103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9" t="s">
        <v>102</v>
      </c>
      <c r="P11" s="58" t="s">
        <v>101</v>
      </c>
      <c r="Q11" s="59" t="s">
        <v>100</v>
      </c>
      <c r="R11" s="59" t="s">
        <v>99</v>
      </c>
      <c r="S11" s="58" t="s">
        <v>98</v>
      </c>
      <c r="T11" s="57" t="s">
        <v>97</v>
      </c>
      <c r="U11" s="56" t="s">
        <v>96</v>
      </c>
      <c r="V11" s="56" t="s">
        <v>95</v>
      </c>
      <c r="W11" s="56" t="s">
        <v>94</v>
      </c>
      <c r="X11" s="56" t="s">
        <v>93</v>
      </c>
      <c r="Y11" s="56" t="s">
        <v>92</v>
      </c>
      <c r="Z11" s="78"/>
      <c r="AA11" s="77"/>
      <c r="AB11" s="78"/>
      <c r="AC11" s="74"/>
      <c r="AD11" s="1"/>
      <c r="AE11" s="1"/>
      <c r="AF11" s="1"/>
      <c r="AG11" s="1"/>
      <c r="AH11" s="1"/>
      <c r="AI11" s="1"/>
    </row>
    <row r="12" spans="1:35" ht="12.75" customHeight="1" thickBot="1" x14ac:dyDescent="0.25">
      <c r="A12" s="12"/>
      <c r="B12" s="55"/>
      <c r="C12" s="54"/>
      <c r="D12" s="53">
        <v>1</v>
      </c>
      <c r="E12" s="53"/>
      <c r="F12" s="51"/>
      <c r="G12" s="52"/>
      <c r="H12" s="51"/>
      <c r="I12" s="50"/>
      <c r="J12" s="50"/>
      <c r="K12" s="49"/>
      <c r="L12" s="49"/>
      <c r="M12" s="49"/>
      <c r="N12" s="48"/>
      <c r="O12" s="45">
        <v>2</v>
      </c>
      <c r="P12" s="47">
        <v>3</v>
      </c>
      <c r="Q12" s="46">
        <v>4</v>
      </c>
      <c r="R12" s="45">
        <v>5</v>
      </c>
      <c r="S12" s="45">
        <v>6</v>
      </c>
      <c r="T12" s="44">
        <v>7</v>
      </c>
      <c r="U12" s="43">
        <v>8</v>
      </c>
      <c r="V12" s="43">
        <v>9</v>
      </c>
      <c r="W12" s="43">
        <v>10</v>
      </c>
      <c r="X12" s="43">
        <v>11</v>
      </c>
      <c r="Y12" s="43">
        <v>7</v>
      </c>
      <c r="Z12" s="42">
        <v>7</v>
      </c>
      <c r="AA12" s="41">
        <v>8</v>
      </c>
      <c r="AB12" s="40">
        <v>9</v>
      </c>
      <c r="AC12" s="39">
        <v>8</v>
      </c>
      <c r="AD12" s="1"/>
      <c r="AE12" s="1"/>
      <c r="AF12" s="1"/>
      <c r="AG12" s="1"/>
      <c r="AH12" s="1"/>
      <c r="AI12" s="1"/>
    </row>
    <row r="13" spans="1:35" ht="16.5" customHeight="1" x14ac:dyDescent="0.2">
      <c r="A13" s="24"/>
      <c r="B13" s="81" t="s">
        <v>91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2"/>
      <c r="O13" s="36">
        <v>904</v>
      </c>
      <c r="P13" s="38" t="s">
        <v>4</v>
      </c>
      <c r="Q13" s="38" t="s">
        <v>4</v>
      </c>
      <c r="R13" s="37" t="s">
        <v>4</v>
      </c>
      <c r="S13" s="36" t="s">
        <v>4</v>
      </c>
      <c r="T13" s="83"/>
      <c r="U13" s="83"/>
      <c r="V13" s="83"/>
      <c r="W13" s="83"/>
      <c r="X13" s="83"/>
      <c r="Y13" s="35">
        <v>0</v>
      </c>
      <c r="Z13" s="34">
        <f>Z126</f>
        <v>9428.66</v>
      </c>
      <c r="AA13" s="84"/>
      <c r="AB13" s="84"/>
      <c r="AC13" s="84"/>
      <c r="AD13" s="84"/>
      <c r="AE13" s="84"/>
      <c r="AF13" s="84"/>
      <c r="AG13" s="84"/>
      <c r="AH13" s="84"/>
      <c r="AI13" s="18"/>
    </row>
    <row r="14" spans="1:35" ht="16.5" customHeight="1" x14ac:dyDescent="0.2">
      <c r="A14" s="24"/>
      <c r="B14" s="85" t="s">
        <v>90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6"/>
      <c r="O14" s="31">
        <v>904</v>
      </c>
      <c r="P14" s="33">
        <v>1</v>
      </c>
      <c r="Q14" s="33" t="s">
        <v>4</v>
      </c>
      <c r="R14" s="32" t="s">
        <v>4</v>
      </c>
      <c r="S14" s="31" t="s">
        <v>4</v>
      </c>
      <c r="T14" s="87"/>
      <c r="U14" s="87"/>
      <c r="V14" s="87"/>
      <c r="W14" s="87"/>
      <c r="X14" s="87"/>
      <c r="Y14" s="26">
        <v>0</v>
      </c>
      <c r="Z14" s="30">
        <f>Z15+Z25+Z47</f>
        <v>2335.5660000000003</v>
      </c>
      <c r="AA14" s="88"/>
      <c r="AB14" s="88"/>
      <c r="AC14" s="88"/>
      <c r="AD14" s="88"/>
      <c r="AE14" s="88"/>
      <c r="AF14" s="88"/>
      <c r="AG14" s="88"/>
      <c r="AH14" s="88"/>
      <c r="AI14" s="18"/>
    </row>
    <row r="15" spans="1:35" ht="23.25" customHeight="1" x14ac:dyDescent="0.2">
      <c r="A15" s="24"/>
      <c r="B15" s="85" t="s">
        <v>89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6"/>
      <c r="O15" s="31">
        <v>904</v>
      </c>
      <c r="P15" s="33">
        <v>1</v>
      </c>
      <c r="Q15" s="33">
        <v>2</v>
      </c>
      <c r="R15" s="32" t="s">
        <v>4</v>
      </c>
      <c r="S15" s="31" t="s">
        <v>4</v>
      </c>
      <c r="T15" s="87"/>
      <c r="U15" s="87"/>
      <c r="V15" s="87"/>
      <c r="W15" s="87"/>
      <c r="X15" s="87"/>
      <c r="Y15" s="26">
        <v>0</v>
      </c>
      <c r="Z15" s="30">
        <f>Z16</f>
        <v>1152.6360000000002</v>
      </c>
      <c r="AA15" s="88"/>
      <c r="AB15" s="88"/>
      <c r="AC15" s="88"/>
      <c r="AD15" s="88"/>
      <c r="AE15" s="88"/>
      <c r="AF15" s="88"/>
      <c r="AG15" s="88"/>
      <c r="AH15" s="88"/>
      <c r="AI15" s="18"/>
    </row>
    <row r="16" spans="1:35" ht="16.5" customHeight="1" x14ac:dyDescent="0.2">
      <c r="A16" s="24"/>
      <c r="B16" s="89" t="s">
        <v>9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27">
        <v>904</v>
      </c>
      <c r="P16" s="29">
        <v>1</v>
      </c>
      <c r="Q16" s="29">
        <v>2</v>
      </c>
      <c r="R16" s="28" t="s">
        <v>10</v>
      </c>
      <c r="S16" s="27" t="s">
        <v>4</v>
      </c>
      <c r="T16" s="91"/>
      <c r="U16" s="91"/>
      <c r="V16" s="91"/>
      <c r="W16" s="91"/>
      <c r="X16" s="91"/>
      <c r="Y16" s="26">
        <v>0</v>
      </c>
      <c r="Z16" s="25">
        <f>Z17</f>
        <v>1152.6360000000002</v>
      </c>
      <c r="AA16" s="92"/>
      <c r="AB16" s="92"/>
      <c r="AC16" s="92"/>
      <c r="AD16" s="92"/>
      <c r="AE16" s="92"/>
      <c r="AF16" s="92"/>
      <c r="AG16" s="92"/>
      <c r="AH16" s="92"/>
      <c r="AI16" s="18"/>
    </row>
    <row r="17" spans="1:35" ht="16.5" customHeight="1" x14ac:dyDescent="0.2">
      <c r="A17" s="24"/>
      <c r="B17" s="89" t="s">
        <v>84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27">
        <v>904</v>
      </c>
      <c r="P17" s="29">
        <v>1</v>
      </c>
      <c r="Q17" s="29">
        <v>2</v>
      </c>
      <c r="R17" s="28" t="s">
        <v>85</v>
      </c>
      <c r="S17" s="27" t="s">
        <v>4</v>
      </c>
      <c r="T17" s="91"/>
      <c r="U17" s="91"/>
      <c r="V17" s="91"/>
      <c r="W17" s="91"/>
      <c r="X17" s="91"/>
      <c r="Y17" s="26">
        <v>0</v>
      </c>
      <c r="Z17" s="25">
        <f>Z18</f>
        <v>1152.6360000000002</v>
      </c>
      <c r="AA17" s="92"/>
      <c r="AB17" s="92"/>
      <c r="AC17" s="92"/>
      <c r="AD17" s="92"/>
      <c r="AE17" s="92"/>
      <c r="AF17" s="92"/>
      <c r="AG17" s="92"/>
      <c r="AH17" s="92"/>
      <c r="AI17" s="18"/>
    </row>
    <row r="18" spans="1:35" ht="16.5" customHeight="1" x14ac:dyDescent="0.2">
      <c r="A18" s="24"/>
      <c r="B18" s="89" t="s">
        <v>84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27">
        <v>904</v>
      </c>
      <c r="P18" s="29">
        <v>1</v>
      </c>
      <c r="Q18" s="29">
        <v>2</v>
      </c>
      <c r="R18" s="28" t="s">
        <v>83</v>
      </c>
      <c r="S18" s="27" t="s">
        <v>4</v>
      </c>
      <c r="T18" s="91"/>
      <c r="U18" s="91"/>
      <c r="V18" s="91"/>
      <c r="W18" s="91"/>
      <c r="X18" s="91"/>
      <c r="Y18" s="26">
        <v>0</v>
      </c>
      <c r="Z18" s="25">
        <f>Z19+Z22</f>
        <v>1152.6360000000002</v>
      </c>
      <c r="AA18" s="92"/>
      <c r="AB18" s="92"/>
      <c r="AC18" s="92"/>
      <c r="AD18" s="92"/>
      <c r="AE18" s="92"/>
      <c r="AF18" s="92"/>
      <c r="AG18" s="92"/>
      <c r="AH18" s="92"/>
      <c r="AI18" s="18"/>
    </row>
    <row r="19" spans="1:35" ht="16.5" customHeight="1" x14ac:dyDescent="0.2">
      <c r="A19" s="24"/>
      <c r="B19" s="89" t="s">
        <v>88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27">
        <v>904</v>
      </c>
      <c r="P19" s="29">
        <v>1</v>
      </c>
      <c r="Q19" s="29">
        <v>2</v>
      </c>
      <c r="R19" s="28" t="s">
        <v>87</v>
      </c>
      <c r="S19" s="27" t="s">
        <v>4</v>
      </c>
      <c r="T19" s="91"/>
      <c r="U19" s="91"/>
      <c r="V19" s="91"/>
      <c r="W19" s="91"/>
      <c r="X19" s="91"/>
      <c r="Y19" s="26">
        <v>0</v>
      </c>
      <c r="Z19" s="25">
        <f>SUM(Z20:Z21)</f>
        <v>1119.4860000000001</v>
      </c>
      <c r="AA19" s="92"/>
      <c r="AB19" s="92"/>
      <c r="AC19" s="92"/>
      <c r="AD19" s="92"/>
      <c r="AE19" s="92"/>
      <c r="AF19" s="92"/>
      <c r="AG19" s="92"/>
      <c r="AH19" s="92"/>
      <c r="AI19" s="18"/>
    </row>
    <row r="20" spans="1:35" ht="16.5" customHeight="1" x14ac:dyDescent="0.2">
      <c r="A20" s="24"/>
      <c r="B20" s="89" t="s">
        <v>63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27">
        <v>904</v>
      </c>
      <c r="P20" s="29">
        <v>1</v>
      </c>
      <c r="Q20" s="29">
        <v>2</v>
      </c>
      <c r="R20" s="28" t="s">
        <v>87</v>
      </c>
      <c r="S20" s="27" t="s">
        <v>62</v>
      </c>
      <c r="T20" s="91"/>
      <c r="U20" s="91"/>
      <c r="V20" s="91"/>
      <c r="W20" s="91"/>
      <c r="X20" s="91"/>
      <c r="Y20" s="26">
        <v>0</v>
      </c>
      <c r="Z20" s="25">
        <v>860.74800000000005</v>
      </c>
      <c r="AA20" s="92"/>
      <c r="AB20" s="92"/>
      <c r="AC20" s="92"/>
      <c r="AD20" s="92"/>
      <c r="AE20" s="92"/>
      <c r="AF20" s="92"/>
      <c r="AG20" s="92"/>
      <c r="AH20" s="92"/>
      <c r="AI20" s="18"/>
    </row>
    <row r="21" spans="1:35" ht="35.25" customHeight="1" x14ac:dyDescent="0.2">
      <c r="A21" s="24"/>
      <c r="B21" s="89" t="s">
        <v>61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27">
        <v>904</v>
      </c>
      <c r="P21" s="29">
        <v>1</v>
      </c>
      <c r="Q21" s="29">
        <v>2</v>
      </c>
      <c r="R21" s="28" t="s">
        <v>87</v>
      </c>
      <c r="S21" s="27" t="s">
        <v>59</v>
      </c>
      <c r="T21" s="91"/>
      <c r="U21" s="91"/>
      <c r="V21" s="91"/>
      <c r="W21" s="91"/>
      <c r="X21" s="91"/>
      <c r="Y21" s="26">
        <v>0</v>
      </c>
      <c r="Z21" s="25">
        <v>258.738</v>
      </c>
      <c r="AA21" s="92"/>
      <c r="AB21" s="92"/>
      <c r="AC21" s="92"/>
      <c r="AD21" s="92"/>
      <c r="AE21" s="92"/>
      <c r="AF21" s="92"/>
      <c r="AG21" s="92"/>
      <c r="AH21" s="92"/>
      <c r="AI21" s="18"/>
    </row>
    <row r="22" spans="1:35" ht="35.25" customHeight="1" x14ac:dyDescent="0.2">
      <c r="A22" s="24"/>
      <c r="B22" s="89" t="s">
        <v>73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27">
        <v>904</v>
      </c>
      <c r="P22" s="29">
        <v>1</v>
      </c>
      <c r="Q22" s="29">
        <v>2</v>
      </c>
      <c r="R22" s="28" t="s">
        <v>72</v>
      </c>
      <c r="S22" s="27" t="s">
        <v>4</v>
      </c>
      <c r="T22" s="91"/>
      <c r="U22" s="91"/>
      <c r="V22" s="91"/>
      <c r="W22" s="91"/>
      <c r="X22" s="91"/>
      <c r="Y22" s="26">
        <v>0</v>
      </c>
      <c r="Z22" s="25">
        <f>SUM(Z23:Z24)</f>
        <v>33.15</v>
      </c>
      <c r="AA22" s="92"/>
      <c r="AB22" s="92"/>
      <c r="AC22" s="92"/>
      <c r="AD22" s="92"/>
      <c r="AE22" s="92"/>
      <c r="AF22" s="92"/>
      <c r="AG22" s="92"/>
      <c r="AH22" s="92"/>
      <c r="AI22" s="18"/>
    </row>
    <row r="23" spans="1:35" ht="16.5" customHeight="1" x14ac:dyDescent="0.2">
      <c r="A23" s="24"/>
      <c r="B23" s="89" t="s">
        <v>63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27">
        <v>904</v>
      </c>
      <c r="P23" s="29">
        <v>1</v>
      </c>
      <c r="Q23" s="29">
        <v>2</v>
      </c>
      <c r="R23" s="28" t="s">
        <v>72</v>
      </c>
      <c r="S23" s="27" t="s">
        <v>62</v>
      </c>
      <c r="T23" s="91"/>
      <c r="U23" s="91"/>
      <c r="V23" s="91"/>
      <c r="W23" s="91"/>
      <c r="X23" s="91"/>
      <c r="Y23" s="26">
        <v>0</v>
      </c>
      <c r="Z23" s="25">
        <v>25.460999999999999</v>
      </c>
      <c r="AA23" s="92"/>
      <c r="AB23" s="92"/>
      <c r="AC23" s="92"/>
      <c r="AD23" s="92"/>
      <c r="AE23" s="92"/>
      <c r="AF23" s="92"/>
      <c r="AG23" s="92"/>
      <c r="AH23" s="92"/>
      <c r="AI23" s="18"/>
    </row>
    <row r="24" spans="1:35" ht="35.25" customHeight="1" x14ac:dyDescent="0.2">
      <c r="A24" s="24"/>
      <c r="B24" s="89" t="s">
        <v>61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27">
        <v>904</v>
      </c>
      <c r="P24" s="29">
        <v>1</v>
      </c>
      <c r="Q24" s="29">
        <v>2</v>
      </c>
      <c r="R24" s="28" t="s">
        <v>72</v>
      </c>
      <c r="S24" s="27" t="s">
        <v>59</v>
      </c>
      <c r="T24" s="91"/>
      <c r="U24" s="91"/>
      <c r="V24" s="91"/>
      <c r="W24" s="91"/>
      <c r="X24" s="91"/>
      <c r="Y24" s="26">
        <v>0</v>
      </c>
      <c r="Z24" s="25">
        <v>7.6890000000000001</v>
      </c>
      <c r="AA24" s="92"/>
      <c r="AB24" s="92"/>
      <c r="AC24" s="92"/>
      <c r="AD24" s="92"/>
      <c r="AE24" s="92"/>
      <c r="AF24" s="92"/>
      <c r="AG24" s="92"/>
      <c r="AH24" s="92"/>
      <c r="AI24" s="18"/>
    </row>
    <row r="25" spans="1:35" ht="32.25" customHeight="1" x14ac:dyDescent="0.2">
      <c r="A25" s="24"/>
      <c r="B25" s="85" t="s">
        <v>86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31">
        <v>904</v>
      </c>
      <c r="P25" s="33">
        <v>1</v>
      </c>
      <c r="Q25" s="33">
        <v>4</v>
      </c>
      <c r="R25" s="32" t="s">
        <v>4</v>
      </c>
      <c r="S25" s="31" t="s">
        <v>4</v>
      </c>
      <c r="T25" s="87"/>
      <c r="U25" s="87"/>
      <c r="V25" s="87"/>
      <c r="W25" s="87"/>
      <c r="X25" s="87"/>
      <c r="Y25" s="26">
        <v>0</v>
      </c>
      <c r="Z25" s="30">
        <f>Z26</f>
        <v>810.5630000000001</v>
      </c>
      <c r="AA25" s="88"/>
      <c r="AB25" s="88"/>
      <c r="AC25" s="88"/>
      <c r="AD25" s="88"/>
      <c r="AE25" s="88"/>
      <c r="AF25" s="88"/>
      <c r="AG25" s="88"/>
      <c r="AH25" s="88"/>
      <c r="AI25" s="18"/>
    </row>
    <row r="26" spans="1:35" ht="16.5" customHeight="1" x14ac:dyDescent="0.2">
      <c r="A26" s="24"/>
      <c r="B26" s="89" t="s">
        <v>9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27">
        <v>904</v>
      </c>
      <c r="P26" s="29">
        <v>1</v>
      </c>
      <c r="Q26" s="29">
        <v>4</v>
      </c>
      <c r="R26" s="28" t="s">
        <v>10</v>
      </c>
      <c r="S26" s="27" t="s">
        <v>4</v>
      </c>
      <c r="T26" s="91"/>
      <c r="U26" s="91"/>
      <c r="V26" s="91"/>
      <c r="W26" s="91"/>
      <c r="X26" s="91"/>
      <c r="Y26" s="26">
        <v>0</v>
      </c>
      <c r="Z26" s="25">
        <f>Z27</f>
        <v>810.5630000000001</v>
      </c>
      <c r="AA26" s="92"/>
      <c r="AB26" s="92"/>
      <c r="AC26" s="92"/>
      <c r="AD26" s="92"/>
      <c r="AE26" s="92"/>
      <c r="AF26" s="92"/>
      <c r="AG26" s="92"/>
      <c r="AH26" s="92"/>
      <c r="AI26" s="18"/>
    </row>
    <row r="27" spans="1:35" ht="16.5" customHeight="1" x14ac:dyDescent="0.2">
      <c r="A27" s="24"/>
      <c r="B27" s="89" t="s">
        <v>84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27">
        <v>904</v>
      </c>
      <c r="P27" s="29">
        <v>1</v>
      </c>
      <c r="Q27" s="29">
        <v>4</v>
      </c>
      <c r="R27" s="28" t="s">
        <v>85</v>
      </c>
      <c r="S27" s="27" t="s">
        <v>4</v>
      </c>
      <c r="T27" s="91"/>
      <c r="U27" s="91"/>
      <c r="V27" s="91"/>
      <c r="W27" s="91"/>
      <c r="X27" s="91"/>
      <c r="Y27" s="26">
        <v>0</v>
      </c>
      <c r="Z27" s="25">
        <f>Z28</f>
        <v>810.5630000000001</v>
      </c>
      <c r="AA27" s="92"/>
      <c r="AB27" s="92"/>
      <c r="AC27" s="92"/>
      <c r="AD27" s="92"/>
      <c r="AE27" s="92"/>
      <c r="AF27" s="92"/>
      <c r="AG27" s="92"/>
      <c r="AH27" s="92"/>
      <c r="AI27" s="18"/>
    </row>
    <row r="28" spans="1:35" ht="16.5" customHeight="1" x14ac:dyDescent="0.2">
      <c r="A28" s="24"/>
      <c r="B28" s="89" t="s">
        <v>84</v>
      </c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27">
        <v>904</v>
      </c>
      <c r="P28" s="29">
        <v>1</v>
      </c>
      <c r="Q28" s="29">
        <v>4</v>
      </c>
      <c r="R28" s="28" t="s">
        <v>83</v>
      </c>
      <c r="S28" s="27" t="s">
        <v>4</v>
      </c>
      <c r="T28" s="91"/>
      <c r="U28" s="91"/>
      <c r="V28" s="91"/>
      <c r="W28" s="91"/>
      <c r="X28" s="91"/>
      <c r="Y28" s="26">
        <v>0</v>
      </c>
      <c r="Z28" s="25">
        <f>Z29+Z37+Z39+Z42+Z44</f>
        <v>810.5630000000001</v>
      </c>
      <c r="AA28" s="92"/>
      <c r="AB28" s="92"/>
      <c r="AC28" s="92"/>
      <c r="AD28" s="92"/>
      <c r="AE28" s="92"/>
      <c r="AF28" s="92"/>
      <c r="AG28" s="92"/>
      <c r="AH28" s="92"/>
      <c r="AI28" s="18"/>
    </row>
    <row r="29" spans="1:35" ht="16.5" customHeight="1" x14ac:dyDescent="0.2">
      <c r="A29" s="24"/>
      <c r="B29" s="89" t="s">
        <v>82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27">
        <v>904</v>
      </c>
      <c r="P29" s="29">
        <v>1</v>
      </c>
      <c r="Q29" s="29">
        <v>4</v>
      </c>
      <c r="R29" s="28" t="s">
        <v>81</v>
      </c>
      <c r="S29" s="27" t="s">
        <v>4</v>
      </c>
      <c r="T29" s="91"/>
      <c r="U29" s="91"/>
      <c r="V29" s="91"/>
      <c r="W29" s="91"/>
      <c r="X29" s="91"/>
      <c r="Y29" s="26">
        <v>0</v>
      </c>
      <c r="Z29" s="25">
        <f>SUM(Z30:Z36)</f>
        <v>714.76800000000003</v>
      </c>
      <c r="AA29" s="92"/>
      <c r="AB29" s="92"/>
      <c r="AC29" s="92"/>
      <c r="AD29" s="92"/>
      <c r="AE29" s="92"/>
      <c r="AF29" s="92"/>
      <c r="AG29" s="92"/>
      <c r="AH29" s="92"/>
      <c r="AI29" s="18"/>
    </row>
    <row r="30" spans="1:35" ht="16.5" customHeight="1" x14ac:dyDescent="0.2">
      <c r="A30" s="24"/>
      <c r="B30" s="89" t="s">
        <v>63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27">
        <v>904</v>
      </c>
      <c r="P30" s="29">
        <v>1</v>
      </c>
      <c r="Q30" s="29">
        <v>4</v>
      </c>
      <c r="R30" s="28" t="s">
        <v>81</v>
      </c>
      <c r="S30" s="27" t="s">
        <v>62</v>
      </c>
      <c r="T30" s="91"/>
      <c r="U30" s="91"/>
      <c r="V30" s="91"/>
      <c r="W30" s="91"/>
      <c r="X30" s="91"/>
      <c r="Y30" s="26">
        <v>0</v>
      </c>
      <c r="Z30" s="25">
        <v>233.13200000000001</v>
      </c>
      <c r="AA30" s="92"/>
      <c r="AB30" s="92"/>
      <c r="AC30" s="92"/>
      <c r="AD30" s="92"/>
      <c r="AE30" s="92"/>
      <c r="AF30" s="92"/>
      <c r="AG30" s="92"/>
      <c r="AH30" s="92"/>
      <c r="AI30" s="18"/>
    </row>
    <row r="31" spans="1:35" ht="35.25" customHeight="1" x14ac:dyDescent="0.2">
      <c r="A31" s="24"/>
      <c r="B31" s="89" t="s">
        <v>61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27">
        <v>904</v>
      </c>
      <c r="P31" s="29">
        <v>1</v>
      </c>
      <c r="Q31" s="29">
        <v>4</v>
      </c>
      <c r="R31" s="28" t="s">
        <v>81</v>
      </c>
      <c r="S31" s="27" t="s">
        <v>59</v>
      </c>
      <c r="T31" s="91"/>
      <c r="U31" s="91"/>
      <c r="V31" s="91"/>
      <c r="W31" s="91"/>
      <c r="X31" s="91"/>
      <c r="Y31" s="26">
        <v>0</v>
      </c>
      <c r="Z31" s="25">
        <v>69.459999999999994</v>
      </c>
      <c r="AA31" s="92"/>
      <c r="AB31" s="92"/>
      <c r="AC31" s="92"/>
      <c r="AD31" s="92"/>
      <c r="AE31" s="92"/>
      <c r="AF31" s="92"/>
      <c r="AG31" s="92"/>
      <c r="AH31" s="92"/>
      <c r="AI31" s="18"/>
    </row>
    <row r="32" spans="1:35" ht="24" customHeight="1" x14ac:dyDescent="0.2">
      <c r="A32" s="24"/>
      <c r="B32" s="89" t="s">
        <v>23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27">
        <v>904</v>
      </c>
      <c r="P32" s="29">
        <v>1</v>
      </c>
      <c r="Q32" s="29">
        <v>4</v>
      </c>
      <c r="R32" s="28" t="s">
        <v>81</v>
      </c>
      <c r="S32" s="27" t="s">
        <v>22</v>
      </c>
      <c r="T32" s="91"/>
      <c r="U32" s="91"/>
      <c r="V32" s="91"/>
      <c r="W32" s="91"/>
      <c r="X32" s="91"/>
      <c r="Y32" s="26">
        <v>0</v>
      </c>
      <c r="Z32" s="25">
        <v>6.6390000000000002</v>
      </c>
      <c r="AA32" s="92"/>
      <c r="AB32" s="92"/>
      <c r="AC32" s="92"/>
      <c r="AD32" s="92"/>
      <c r="AE32" s="92"/>
      <c r="AF32" s="92"/>
      <c r="AG32" s="92"/>
      <c r="AH32" s="92"/>
      <c r="AI32" s="18"/>
    </row>
    <row r="33" spans="1:35" ht="16.5" customHeight="1" x14ac:dyDescent="0.2">
      <c r="A33" s="24"/>
      <c r="B33" s="89" t="s">
        <v>21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27">
        <v>904</v>
      </c>
      <c r="P33" s="29">
        <v>1</v>
      </c>
      <c r="Q33" s="29">
        <v>4</v>
      </c>
      <c r="R33" s="28" t="s">
        <v>81</v>
      </c>
      <c r="S33" s="27" t="s">
        <v>20</v>
      </c>
      <c r="T33" s="91"/>
      <c r="U33" s="91"/>
      <c r="V33" s="91"/>
      <c r="W33" s="91"/>
      <c r="X33" s="91"/>
      <c r="Y33" s="26">
        <v>0</v>
      </c>
      <c r="Z33" s="25">
        <v>293.60700000000003</v>
      </c>
      <c r="AA33" s="92"/>
      <c r="AB33" s="92"/>
      <c r="AC33" s="92"/>
      <c r="AD33" s="92"/>
      <c r="AE33" s="92"/>
      <c r="AF33" s="92"/>
      <c r="AG33" s="92"/>
      <c r="AH33" s="92"/>
      <c r="AI33" s="18"/>
    </row>
    <row r="34" spans="1:35" ht="16.5" customHeight="1" x14ac:dyDescent="0.2">
      <c r="A34" s="24"/>
      <c r="B34" s="89" t="s">
        <v>19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27">
        <v>904</v>
      </c>
      <c r="P34" s="29">
        <v>1</v>
      </c>
      <c r="Q34" s="29">
        <v>4</v>
      </c>
      <c r="R34" s="28" t="s">
        <v>81</v>
      </c>
      <c r="S34" s="27" t="s">
        <v>17</v>
      </c>
      <c r="T34" s="91"/>
      <c r="U34" s="91"/>
      <c r="V34" s="91"/>
      <c r="W34" s="91"/>
      <c r="X34" s="91"/>
      <c r="Y34" s="26">
        <v>0</v>
      </c>
      <c r="Z34" s="25">
        <v>110.03700000000001</v>
      </c>
      <c r="AA34" s="92"/>
      <c r="AB34" s="92"/>
      <c r="AC34" s="92"/>
      <c r="AD34" s="92"/>
      <c r="AE34" s="92"/>
      <c r="AF34" s="92"/>
      <c r="AG34" s="92"/>
      <c r="AH34" s="92"/>
      <c r="AI34" s="18"/>
    </row>
    <row r="35" spans="1:35" ht="16.5" customHeight="1" x14ac:dyDescent="0.2">
      <c r="A35" s="24"/>
      <c r="B35" s="89" t="s">
        <v>36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27">
        <v>904</v>
      </c>
      <c r="P35" s="29">
        <v>1</v>
      </c>
      <c r="Q35" s="29">
        <v>4</v>
      </c>
      <c r="R35" s="28" t="s">
        <v>81</v>
      </c>
      <c r="S35" s="27" t="s">
        <v>35</v>
      </c>
      <c r="T35" s="91"/>
      <c r="U35" s="91"/>
      <c r="V35" s="91"/>
      <c r="W35" s="91"/>
      <c r="X35" s="91"/>
      <c r="Y35" s="26">
        <v>0</v>
      </c>
      <c r="Z35" s="25">
        <v>0.621</v>
      </c>
      <c r="AA35" s="92"/>
      <c r="AB35" s="92"/>
      <c r="AC35" s="92"/>
      <c r="AD35" s="92"/>
      <c r="AE35" s="92"/>
      <c r="AF35" s="92"/>
      <c r="AG35" s="92"/>
      <c r="AH35" s="92"/>
      <c r="AI35" s="18"/>
    </row>
    <row r="36" spans="1:35" ht="16.5" customHeight="1" x14ac:dyDescent="0.2">
      <c r="A36" s="24"/>
      <c r="B36" s="89" t="s">
        <v>69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27">
        <v>904</v>
      </c>
      <c r="P36" s="29">
        <v>1</v>
      </c>
      <c r="Q36" s="29">
        <v>4</v>
      </c>
      <c r="R36" s="28" t="s">
        <v>81</v>
      </c>
      <c r="S36" s="27" t="s">
        <v>67</v>
      </c>
      <c r="T36" s="91"/>
      <c r="U36" s="91"/>
      <c r="V36" s="91"/>
      <c r="W36" s="91"/>
      <c r="X36" s="91"/>
      <c r="Y36" s="26">
        <v>0</v>
      </c>
      <c r="Z36" s="25">
        <v>1.272</v>
      </c>
      <c r="AA36" s="92"/>
      <c r="AB36" s="92"/>
      <c r="AC36" s="92"/>
      <c r="AD36" s="92"/>
      <c r="AE36" s="92"/>
      <c r="AF36" s="92"/>
      <c r="AG36" s="92"/>
      <c r="AH36" s="92"/>
      <c r="AI36" s="18"/>
    </row>
    <row r="37" spans="1:35" ht="45.75" customHeight="1" x14ac:dyDescent="0.2">
      <c r="A37" s="24"/>
      <c r="B37" s="89" t="s">
        <v>80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27">
        <v>904</v>
      </c>
      <c r="P37" s="29">
        <v>1</v>
      </c>
      <c r="Q37" s="29">
        <v>4</v>
      </c>
      <c r="R37" s="28" t="s">
        <v>79</v>
      </c>
      <c r="S37" s="27" t="s">
        <v>4</v>
      </c>
      <c r="T37" s="91"/>
      <c r="U37" s="91"/>
      <c r="V37" s="91"/>
      <c r="W37" s="91"/>
      <c r="X37" s="91"/>
      <c r="Y37" s="26">
        <v>0</v>
      </c>
      <c r="Z37" s="25">
        <v>2</v>
      </c>
      <c r="AA37" s="92"/>
      <c r="AB37" s="92"/>
      <c r="AC37" s="92"/>
      <c r="AD37" s="92"/>
      <c r="AE37" s="92"/>
      <c r="AF37" s="92"/>
      <c r="AG37" s="92"/>
      <c r="AH37" s="92"/>
      <c r="AI37" s="18"/>
    </row>
    <row r="38" spans="1:35" ht="16.5" customHeight="1" x14ac:dyDescent="0.2">
      <c r="A38" s="24"/>
      <c r="B38" s="89" t="s">
        <v>21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27">
        <v>904</v>
      </c>
      <c r="P38" s="29">
        <v>1</v>
      </c>
      <c r="Q38" s="29">
        <v>4</v>
      </c>
      <c r="R38" s="28" t="s">
        <v>79</v>
      </c>
      <c r="S38" s="27" t="s">
        <v>20</v>
      </c>
      <c r="T38" s="91"/>
      <c r="U38" s="91"/>
      <c r="V38" s="91"/>
      <c r="W38" s="91"/>
      <c r="X38" s="91"/>
      <c r="Y38" s="26">
        <v>0</v>
      </c>
      <c r="Z38" s="25">
        <v>2</v>
      </c>
      <c r="AA38" s="92"/>
      <c r="AB38" s="92"/>
      <c r="AC38" s="92"/>
      <c r="AD38" s="92"/>
      <c r="AE38" s="92"/>
      <c r="AF38" s="92"/>
      <c r="AG38" s="92"/>
      <c r="AH38" s="92"/>
      <c r="AI38" s="18"/>
    </row>
    <row r="39" spans="1:35" ht="45.75" customHeight="1" x14ac:dyDescent="0.2">
      <c r="A39" s="24"/>
      <c r="B39" s="89" t="s">
        <v>28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27">
        <v>904</v>
      </c>
      <c r="P39" s="29">
        <v>1</v>
      </c>
      <c r="Q39" s="29">
        <v>4</v>
      </c>
      <c r="R39" s="28" t="s">
        <v>78</v>
      </c>
      <c r="S39" s="27" t="s">
        <v>4</v>
      </c>
      <c r="T39" s="91"/>
      <c r="U39" s="91"/>
      <c r="V39" s="91"/>
      <c r="W39" s="91"/>
      <c r="X39" s="91"/>
      <c r="Y39" s="26">
        <v>0</v>
      </c>
      <c r="Z39" s="25">
        <f>SUM(Z40:Z41)</f>
        <v>45.094999999999999</v>
      </c>
      <c r="AA39" s="92"/>
      <c r="AB39" s="92"/>
      <c r="AC39" s="92"/>
      <c r="AD39" s="92"/>
      <c r="AE39" s="92"/>
      <c r="AF39" s="92"/>
      <c r="AG39" s="92"/>
      <c r="AH39" s="92"/>
      <c r="AI39" s="18"/>
    </row>
    <row r="40" spans="1:35" ht="16.5" customHeight="1" x14ac:dyDescent="0.2">
      <c r="A40" s="24"/>
      <c r="B40" s="89" t="s">
        <v>63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27">
        <v>904</v>
      </c>
      <c r="P40" s="29">
        <v>1</v>
      </c>
      <c r="Q40" s="29">
        <v>4</v>
      </c>
      <c r="R40" s="28" t="s">
        <v>78</v>
      </c>
      <c r="S40" s="27" t="s">
        <v>62</v>
      </c>
      <c r="T40" s="91"/>
      <c r="U40" s="91"/>
      <c r="V40" s="91"/>
      <c r="W40" s="91"/>
      <c r="X40" s="91"/>
      <c r="Y40" s="26">
        <v>0</v>
      </c>
      <c r="Z40" s="25">
        <v>34.634999999999998</v>
      </c>
      <c r="AA40" s="92"/>
      <c r="AB40" s="92"/>
      <c r="AC40" s="92"/>
      <c r="AD40" s="92"/>
      <c r="AE40" s="92"/>
      <c r="AF40" s="92"/>
      <c r="AG40" s="92"/>
      <c r="AH40" s="92"/>
      <c r="AI40" s="18"/>
    </row>
    <row r="41" spans="1:35" ht="35.25" customHeight="1" x14ac:dyDescent="0.2">
      <c r="A41" s="24"/>
      <c r="B41" s="89" t="s">
        <v>61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27">
        <v>904</v>
      </c>
      <c r="P41" s="29">
        <v>1</v>
      </c>
      <c r="Q41" s="29">
        <v>4</v>
      </c>
      <c r="R41" s="28" t="s">
        <v>78</v>
      </c>
      <c r="S41" s="27" t="s">
        <v>59</v>
      </c>
      <c r="T41" s="91"/>
      <c r="U41" s="91"/>
      <c r="V41" s="91"/>
      <c r="W41" s="91"/>
      <c r="X41" s="91"/>
      <c r="Y41" s="26">
        <v>0</v>
      </c>
      <c r="Z41" s="25">
        <v>10.46</v>
      </c>
      <c r="AA41" s="92"/>
      <c r="AB41" s="92"/>
      <c r="AC41" s="92"/>
      <c r="AD41" s="92"/>
      <c r="AE41" s="92"/>
      <c r="AF41" s="92"/>
      <c r="AG41" s="92"/>
      <c r="AH41" s="92"/>
      <c r="AI41" s="18"/>
    </row>
    <row r="42" spans="1:35" ht="45.75" customHeight="1" x14ac:dyDescent="0.2">
      <c r="A42" s="24"/>
      <c r="B42" s="89" t="s">
        <v>77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27">
        <v>904</v>
      </c>
      <c r="P42" s="29">
        <v>1</v>
      </c>
      <c r="Q42" s="29">
        <v>4</v>
      </c>
      <c r="R42" s="28" t="s">
        <v>75</v>
      </c>
      <c r="S42" s="27" t="s">
        <v>4</v>
      </c>
      <c r="T42" s="91"/>
      <c r="U42" s="91"/>
      <c r="V42" s="91"/>
      <c r="W42" s="91"/>
      <c r="X42" s="91"/>
      <c r="Y42" s="26">
        <v>0</v>
      </c>
      <c r="Z42" s="25">
        <v>40</v>
      </c>
      <c r="AA42" s="92"/>
      <c r="AB42" s="92"/>
      <c r="AC42" s="92"/>
      <c r="AD42" s="92"/>
      <c r="AE42" s="92"/>
      <c r="AF42" s="92"/>
      <c r="AG42" s="92"/>
      <c r="AH42" s="92"/>
      <c r="AI42" s="18"/>
    </row>
    <row r="43" spans="1:35" ht="16.5" customHeight="1" x14ac:dyDescent="0.2">
      <c r="A43" s="24"/>
      <c r="B43" s="89" t="s">
        <v>76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27">
        <v>904</v>
      </c>
      <c r="P43" s="29">
        <v>1</v>
      </c>
      <c r="Q43" s="29">
        <v>4</v>
      </c>
      <c r="R43" s="28" t="s">
        <v>75</v>
      </c>
      <c r="S43" s="27" t="s">
        <v>74</v>
      </c>
      <c r="T43" s="91"/>
      <c r="U43" s="91"/>
      <c r="V43" s="91"/>
      <c r="W43" s="91"/>
      <c r="X43" s="91"/>
      <c r="Y43" s="26">
        <v>0</v>
      </c>
      <c r="Z43" s="25">
        <v>40</v>
      </c>
      <c r="AA43" s="92"/>
      <c r="AB43" s="92"/>
      <c r="AC43" s="92"/>
      <c r="AD43" s="92"/>
      <c r="AE43" s="92"/>
      <c r="AF43" s="92"/>
      <c r="AG43" s="92"/>
      <c r="AH43" s="92"/>
      <c r="AI43" s="18"/>
    </row>
    <row r="44" spans="1:35" ht="35.25" customHeight="1" x14ac:dyDescent="0.2">
      <c r="A44" s="24"/>
      <c r="B44" s="89" t="s">
        <v>73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90"/>
      <c r="O44" s="27">
        <v>904</v>
      </c>
      <c r="P44" s="29">
        <v>1</v>
      </c>
      <c r="Q44" s="29">
        <v>4</v>
      </c>
      <c r="R44" s="28" t="s">
        <v>72</v>
      </c>
      <c r="S44" s="27" t="s">
        <v>4</v>
      </c>
      <c r="T44" s="91"/>
      <c r="U44" s="91"/>
      <c r="V44" s="91"/>
      <c r="W44" s="91"/>
      <c r="X44" s="91"/>
      <c r="Y44" s="26">
        <v>0</v>
      </c>
      <c r="Z44" s="25">
        <v>8.6999999999999993</v>
      </c>
      <c r="AA44" s="92"/>
      <c r="AB44" s="92"/>
      <c r="AC44" s="92"/>
      <c r="AD44" s="92"/>
      <c r="AE44" s="92"/>
      <c r="AF44" s="92"/>
      <c r="AG44" s="92"/>
      <c r="AH44" s="92"/>
      <c r="AI44" s="18"/>
    </row>
    <row r="45" spans="1:35" ht="16.5" customHeight="1" x14ac:dyDescent="0.2">
      <c r="A45" s="24"/>
      <c r="B45" s="89" t="s">
        <v>63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90"/>
      <c r="O45" s="27">
        <v>904</v>
      </c>
      <c r="P45" s="29">
        <v>1</v>
      </c>
      <c r="Q45" s="29">
        <v>4</v>
      </c>
      <c r="R45" s="28" t="s">
        <v>72</v>
      </c>
      <c r="S45" s="27" t="s">
        <v>62</v>
      </c>
      <c r="T45" s="91"/>
      <c r="U45" s="91"/>
      <c r="V45" s="91"/>
      <c r="W45" s="91"/>
      <c r="X45" s="91"/>
      <c r="Y45" s="26">
        <v>0</v>
      </c>
      <c r="Z45" s="25">
        <v>6.8</v>
      </c>
      <c r="AA45" s="92"/>
      <c r="AB45" s="92"/>
      <c r="AC45" s="92"/>
      <c r="AD45" s="92"/>
      <c r="AE45" s="92"/>
      <c r="AF45" s="92"/>
      <c r="AG45" s="92"/>
      <c r="AH45" s="92"/>
      <c r="AI45" s="18"/>
    </row>
    <row r="46" spans="1:35" ht="35.25" customHeight="1" x14ac:dyDescent="0.2">
      <c r="A46" s="24"/>
      <c r="B46" s="89" t="s">
        <v>61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90"/>
      <c r="O46" s="27">
        <v>904</v>
      </c>
      <c r="P46" s="29">
        <v>1</v>
      </c>
      <c r="Q46" s="29">
        <v>4</v>
      </c>
      <c r="R46" s="28" t="s">
        <v>72</v>
      </c>
      <c r="S46" s="27" t="s">
        <v>59</v>
      </c>
      <c r="T46" s="91"/>
      <c r="U46" s="91"/>
      <c r="V46" s="91"/>
      <c r="W46" s="91"/>
      <c r="X46" s="91"/>
      <c r="Y46" s="26">
        <v>0</v>
      </c>
      <c r="Z46" s="25">
        <v>2</v>
      </c>
      <c r="AA46" s="92"/>
      <c r="AB46" s="92"/>
      <c r="AC46" s="92"/>
      <c r="AD46" s="92"/>
      <c r="AE46" s="92"/>
      <c r="AF46" s="92"/>
      <c r="AG46" s="92"/>
      <c r="AH46" s="92"/>
      <c r="AI46" s="18"/>
    </row>
    <row r="47" spans="1:35" ht="16.5" customHeight="1" x14ac:dyDescent="0.2">
      <c r="A47" s="24"/>
      <c r="B47" s="85" t="s">
        <v>71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6"/>
      <c r="O47" s="31">
        <v>904</v>
      </c>
      <c r="P47" s="33">
        <v>1</v>
      </c>
      <c r="Q47" s="33">
        <v>13</v>
      </c>
      <c r="R47" s="32" t="s">
        <v>4</v>
      </c>
      <c r="S47" s="31" t="s">
        <v>4</v>
      </c>
      <c r="T47" s="87"/>
      <c r="U47" s="87"/>
      <c r="V47" s="87"/>
      <c r="W47" s="87"/>
      <c r="X47" s="87"/>
      <c r="Y47" s="26">
        <v>0</v>
      </c>
      <c r="Z47" s="30">
        <f>Z48</f>
        <v>372.36699999999996</v>
      </c>
      <c r="AA47" s="88"/>
      <c r="AB47" s="88"/>
      <c r="AC47" s="88"/>
      <c r="AD47" s="88"/>
      <c r="AE47" s="88"/>
      <c r="AF47" s="88"/>
      <c r="AG47" s="88"/>
      <c r="AH47" s="88"/>
      <c r="AI47" s="18"/>
    </row>
    <row r="48" spans="1:35" ht="16.5" customHeight="1" x14ac:dyDescent="0.2">
      <c r="A48" s="24"/>
      <c r="B48" s="89" t="s">
        <v>9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90"/>
      <c r="O48" s="27">
        <v>904</v>
      </c>
      <c r="P48" s="29">
        <v>1</v>
      </c>
      <c r="Q48" s="29">
        <v>13</v>
      </c>
      <c r="R48" s="28" t="s">
        <v>10</v>
      </c>
      <c r="S48" s="27" t="s">
        <v>4</v>
      </c>
      <c r="T48" s="91"/>
      <c r="U48" s="91"/>
      <c r="V48" s="91"/>
      <c r="W48" s="91"/>
      <c r="X48" s="91"/>
      <c r="Y48" s="26">
        <v>0</v>
      </c>
      <c r="Z48" s="25">
        <f>Z49</f>
        <v>372.36699999999996</v>
      </c>
      <c r="AA48" s="92"/>
      <c r="AB48" s="92"/>
      <c r="AC48" s="92"/>
      <c r="AD48" s="92"/>
      <c r="AE48" s="92"/>
      <c r="AF48" s="92"/>
      <c r="AG48" s="92"/>
      <c r="AH48" s="92"/>
      <c r="AI48" s="18"/>
    </row>
    <row r="49" spans="1:35" ht="16.5" customHeight="1" x14ac:dyDescent="0.2">
      <c r="A49" s="24"/>
      <c r="B49" s="89" t="s">
        <v>9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90"/>
      <c r="O49" s="27">
        <v>904</v>
      </c>
      <c r="P49" s="29">
        <v>1</v>
      </c>
      <c r="Q49" s="29">
        <v>13</v>
      </c>
      <c r="R49" s="28" t="s">
        <v>8</v>
      </c>
      <c r="S49" s="27" t="s">
        <v>4</v>
      </c>
      <c r="T49" s="91"/>
      <c r="U49" s="91"/>
      <c r="V49" s="91"/>
      <c r="W49" s="91"/>
      <c r="X49" s="91"/>
      <c r="Y49" s="26">
        <v>0</v>
      </c>
      <c r="Z49" s="25">
        <f>Z50+Z52</f>
        <v>372.36699999999996</v>
      </c>
      <c r="AA49" s="92"/>
      <c r="AB49" s="92"/>
      <c r="AC49" s="92"/>
      <c r="AD49" s="92"/>
      <c r="AE49" s="92"/>
      <c r="AF49" s="92"/>
      <c r="AG49" s="92"/>
      <c r="AH49" s="92"/>
      <c r="AI49" s="18"/>
    </row>
    <row r="50" spans="1:35" ht="45.75" customHeight="1" x14ac:dyDescent="0.2">
      <c r="A50" s="24"/>
      <c r="B50" s="89" t="s">
        <v>28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90"/>
      <c r="O50" s="27">
        <v>904</v>
      </c>
      <c r="P50" s="29">
        <v>1</v>
      </c>
      <c r="Q50" s="29">
        <v>13</v>
      </c>
      <c r="R50" s="28" t="s">
        <v>18</v>
      </c>
      <c r="S50" s="27" t="s">
        <v>4</v>
      </c>
      <c r="T50" s="91"/>
      <c r="U50" s="91"/>
      <c r="V50" s="91"/>
      <c r="W50" s="91"/>
      <c r="X50" s="91"/>
      <c r="Y50" s="26">
        <v>0</v>
      </c>
      <c r="Z50" s="25">
        <f>Z51</f>
        <v>44.631</v>
      </c>
      <c r="AA50" s="92"/>
      <c r="AB50" s="92"/>
      <c r="AC50" s="92"/>
      <c r="AD50" s="92"/>
      <c r="AE50" s="92"/>
      <c r="AF50" s="92"/>
      <c r="AG50" s="92"/>
      <c r="AH50" s="92"/>
      <c r="AI50" s="18"/>
    </row>
    <row r="51" spans="1:35" ht="16.5" customHeight="1" x14ac:dyDescent="0.2">
      <c r="A51" s="24"/>
      <c r="B51" s="89" t="s">
        <v>21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90"/>
      <c r="O51" s="27">
        <v>904</v>
      </c>
      <c r="P51" s="29">
        <v>1</v>
      </c>
      <c r="Q51" s="29">
        <v>13</v>
      </c>
      <c r="R51" s="28" t="s">
        <v>18</v>
      </c>
      <c r="S51" s="27" t="s">
        <v>20</v>
      </c>
      <c r="T51" s="91"/>
      <c r="U51" s="91"/>
      <c r="V51" s="91"/>
      <c r="W51" s="91"/>
      <c r="X51" s="91"/>
      <c r="Y51" s="26">
        <v>0</v>
      </c>
      <c r="Z51" s="25">
        <v>44.631</v>
      </c>
      <c r="AA51" s="92"/>
      <c r="AB51" s="92"/>
      <c r="AC51" s="92"/>
      <c r="AD51" s="92"/>
      <c r="AE51" s="92"/>
      <c r="AF51" s="92"/>
      <c r="AG51" s="92"/>
      <c r="AH51" s="92"/>
      <c r="AI51" s="18"/>
    </row>
    <row r="52" spans="1:35" ht="24" customHeight="1" x14ac:dyDescent="0.2">
      <c r="A52" s="24"/>
      <c r="B52" s="89" t="s">
        <v>70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90"/>
      <c r="O52" s="27">
        <v>904</v>
      </c>
      <c r="P52" s="29">
        <v>1</v>
      </c>
      <c r="Q52" s="29">
        <v>13</v>
      </c>
      <c r="R52" s="28" t="s">
        <v>68</v>
      </c>
      <c r="S52" s="27" t="s">
        <v>4</v>
      </c>
      <c r="T52" s="91"/>
      <c r="U52" s="91"/>
      <c r="V52" s="91"/>
      <c r="W52" s="91"/>
      <c r="X52" s="91"/>
      <c r="Y52" s="26">
        <v>0</v>
      </c>
      <c r="Z52" s="25">
        <f>SUM(Z53:Z55)</f>
        <v>327.73599999999999</v>
      </c>
      <c r="AA52" s="92"/>
      <c r="AB52" s="92"/>
      <c r="AC52" s="92"/>
      <c r="AD52" s="92"/>
      <c r="AE52" s="92"/>
      <c r="AF52" s="92"/>
      <c r="AG52" s="92"/>
      <c r="AH52" s="92"/>
      <c r="AI52" s="18"/>
    </row>
    <row r="53" spans="1:35" ht="24" customHeight="1" x14ac:dyDescent="0.2">
      <c r="A53" s="24"/>
      <c r="B53" s="89" t="s">
        <v>23</v>
      </c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90"/>
      <c r="O53" s="27">
        <v>904</v>
      </c>
      <c r="P53" s="29">
        <v>1</v>
      </c>
      <c r="Q53" s="29">
        <v>13</v>
      </c>
      <c r="R53" s="28" t="s">
        <v>68</v>
      </c>
      <c r="S53" s="27" t="s">
        <v>22</v>
      </c>
      <c r="T53" s="91"/>
      <c r="U53" s="91"/>
      <c r="V53" s="91"/>
      <c r="W53" s="91"/>
      <c r="X53" s="91"/>
      <c r="Y53" s="26">
        <v>0</v>
      </c>
      <c r="Z53" s="25">
        <v>84.304000000000002</v>
      </c>
      <c r="AA53" s="92"/>
      <c r="AB53" s="92"/>
      <c r="AC53" s="92"/>
      <c r="AD53" s="92"/>
      <c r="AE53" s="92"/>
      <c r="AF53" s="92"/>
      <c r="AG53" s="92"/>
      <c r="AH53" s="92"/>
      <c r="AI53" s="18"/>
    </row>
    <row r="54" spans="1:35" ht="16.5" customHeight="1" x14ac:dyDescent="0.2">
      <c r="A54" s="24"/>
      <c r="B54" s="89" t="s">
        <v>21</v>
      </c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90"/>
      <c r="O54" s="27">
        <v>904</v>
      </c>
      <c r="P54" s="29">
        <v>1</v>
      </c>
      <c r="Q54" s="29">
        <v>13</v>
      </c>
      <c r="R54" s="28" t="s">
        <v>68</v>
      </c>
      <c r="S54" s="27" t="s">
        <v>20</v>
      </c>
      <c r="T54" s="91"/>
      <c r="U54" s="91"/>
      <c r="V54" s="91"/>
      <c r="W54" s="91"/>
      <c r="X54" s="91"/>
      <c r="Y54" s="26">
        <v>0</v>
      </c>
      <c r="Z54" s="25">
        <v>193.43199999999999</v>
      </c>
      <c r="AA54" s="92"/>
      <c r="AB54" s="92"/>
      <c r="AC54" s="92"/>
      <c r="AD54" s="92"/>
      <c r="AE54" s="92"/>
      <c r="AF54" s="92"/>
      <c r="AG54" s="92"/>
      <c r="AH54" s="92"/>
      <c r="AI54" s="18"/>
    </row>
    <row r="55" spans="1:35" ht="16.5" customHeight="1" x14ac:dyDescent="0.2">
      <c r="A55" s="24"/>
      <c r="B55" s="89" t="s">
        <v>69</v>
      </c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90"/>
      <c r="O55" s="27">
        <v>904</v>
      </c>
      <c r="P55" s="29">
        <v>1</v>
      </c>
      <c r="Q55" s="29">
        <v>13</v>
      </c>
      <c r="R55" s="28" t="s">
        <v>68</v>
      </c>
      <c r="S55" s="27" t="s">
        <v>67</v>
      </c>
      <c r="T55" s="91"/>
      <c r="U55" s="91"/>
      <c r="V55" s="91"/>
      <c r="W55" s="91"/>
      <c r="X55" s="91"/>
      <c r="Y55" s="26">
        <v>0</v>
      </c>
      <c r="Z55" s="25">
        <v>50</v>
      </c>
      <c r="AA55" s="92"/>
      <c r="AB55" s="92"/>
      <c r="AC55" s="92"/>
      <c r="AD55" s="92"/>
      <c r="AE55" s="92"/>
      <c r="AF55" s="92"/>
      <c r="AG55" s="92"/>
      <c r="AH55" s="92"/>
      <c r="AI55" s="18"/>
    </row>
    <row r="56" spans="1:35" ht="16.5" customHeight="1" x14ac:dyDescent="0.2">
      <c r="A56" s="24"/>
      <c r="B56" s="85" t="s">
        <v>66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6"/>
      <c r="O56" s="31">
        <v>904</v>
      </c>
      <c r="P56" s="33">
        <v>2</v>
      </c>
      <c r="Q56" s="33" t="s">
        <v>4</v>
      </c>
      <c r="R56" s="32" t="s">
        <v>4</v>
      </c>
      <c r="S56" s="31" t="s">
        <v>4</v>
      </c>
      <c r="T56" s="87"/>
      <c r="U56" s="87"/>
      <c r="V56" s="87"/>
      <c r="W56" s="87"/>
      <c r="X56" s="87"/>
      <c r="Y56" s="26">
        <v>0</v>
      </c>
      <c r="Z56" s="30">
        <v>216.7</v>
      </c>
      <c r="AA56" s="88"/>
      <c r="AB56" s="88"/>
      <c r="AC56" s="88"/>
      <c r="AD56" s="88"/>
      <c r="AE56" s="88"/>
      <c r="AF56" s="88"/>
      <c r="AG56" s="88"/>
      <c r="AH56" s="88"/>
      <c r="AI56" s="18"/>
    </row>
    <row r="57" spans="1:35" ht="16.5" customHeight="1" x14ac:dyDescent="0.2">
      <c r="A57" s="24"/>
      <c r="B57" s="85" t="s">
        <v>65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6"/>
      <c r="O57" s="31">
        <v>904</v>
      </c>
      <c r="P57" s="33">
        <v>2</v>
      </c>
      <c r="Q57" s="33">
        <v>3</v>
      </c>
      <c r="R57" s="32" t="s">
        <v>4</v>
      </c>
      <c r="S57" s="31" t="s">
        <v>4</v>
      </c>
      <c r="T57" s="87"/>
      <c r="U57" s="87"/>
      <c r="V57" s="87"/>
      <c r="W57" s="87"/>
      <c r="X57" s="87"/>
      <c r="Y57" s="26">
        <v>0</v>
      </c>
      <c r="Z57" s="30">
        <v>216.7</v>
      </c>
      <c r="AA57" s="88"/>
      <c r="AB57" s="88"/>
      <c r="AC57" s="88"/>
      <c r="AD57" s="88"/>
      <c r="AE57" s="88"/>
      <c r="AF57" s="88"/>
      <c r="AG57" s="88"/>
      <c r="AH57" s="88"/>
      <c r="AI57" s="18"/>
    </row>
    <row r="58" spans="1:35" ht="16.5" customHeight="1" x14ac:dyDescent="0.2">
      <c r="A58" s="24"/>
      <c r="B58" s="89" t="s">
        <v>9</v>
      </c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90"/>
      <c r="O58" s="27">
        <v>904</v>
      </c>
      <c r="P58" s="29">
        <v>2</v>
      </c>
      <c r="Q58" s="29">
        <v>3</v>
      </c>
      <c r="R58" s="28" t="s">
        <v>10</v>
      </c>
      <c r="S58" s="27" t="s">
        <v>4</v>
      </c>
      <c r="T58" s="91"/>
      <c r="U58" s="91"/>
      <c r="V58" s="91"/>
      <c r="W58" s="91"/>
      <c r="X58" s="91"/>
      <c r="Y58" s="26">
        <v>0</v>
      </c>
      <c r="Z58" s="25">
        <v>216.7</v>
      </c>
      <c r="AA58" s="92"/>
      <c r="AB58" s="92"/>
      <c r="AC58" s="92"/>
      <c r="AD58" s="92"/>
      <c r="AE58" s="92"/>
      <c r="AF58" s="92"/>
      <c r="AG58" s="92"/>
      <c r="AH58" s="92"/>
      <c r="AI58" s="18"/>
    </row>
    <row r="59" spans="1:35" ht="16.5" customHeight="1" x14ac:dyDescent="0.2">
      <c r="A59" s="24"/>
      <c r="B59" s="89" t="s">
        <v>9</v>
      </c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90"/>
      <c r="O59" s="27">
        <v>904</v>
      </c>
      <c r="P59" s="29">
        <v>2</v>
      </c>
      <c r="Q59" s="29">
        <v>3</v>
      </c>
      <c r="R59" s="28" t="s">
        <v>8</v>
      </c>
      <c r="S59" s="27" t="s">
        <v>4</v>
      </c>
      <c r="T59" s="91"/>
      <c r="U59" s="91"/>
      <c r="V59" s="91"/>
      <c r="W59" s="91"/>
      <c r="X59" s="91"/>
      <c r="Y59" s="26">
        <v>0</v>
      </c>
      <c r="Z59" s="25">
        <v>216.7</v>
      </c>
      <c r="AA59" s="92"/>
      <c r="AB59" s="92"/>
      <c r="AC59" s="92"/>
      <c r="AD59" s="92"/>
      <c r="AE59" s="92"/>
      <c r="AF59" s="92"/>
      <c r="AG59" s="92"/>
      <c r="AH59" s="92"/>
      <c r="AI59" s="18"/>
    </row>
    <row r="60" spans="1:35" ht="24" customHeight="1" x14ac:dyDescent="0.2">
      <c r="A60" s="24"/>
      <c r="B60" s="89" t="s">
        <v>64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90"/>
      <c r="O60" s="27">
        <v>904</v>
      </c>
      <c r="P60" s="29">
        <v>2</v>
      </c>
      <c r="Q60" s="29">
        <v>3</v>
      </c>
      <c r="R60" s="28" t="s">
        <v>60</v>
      </c>
      <c r="S60" s="27" t="s">
        <v>4</v>
      </c>
      <c r="T60" s="91"/>
      <c r="U60" s="91"/>
      <c r="V60" s="91"/>
      <c r="W60" s="91"/>
      <c r="X60" s="91"/>
      <c r="Y60" s="26">
        <v>0</v>
      </c>
      <c r="Z60" s="25">
        <v>216.7</v>
      </c>
      <c r="AA60" s="92"/>
      <c r="AB60" s="92"/>
      <c r="AC60" s="92"/>
      <c r="AD60" s="92"/>
      <c r="AE60" s="92"/>
      <c r="AF60" s="92"/>
      <c r="AG60" s="92"/>
      <c r="AH60" s="92"/>
      <c r="AI60" s="18"/>
    </row>
    <row r="61" spans="1:35" ht="16.5" customHeight="1" x14ac:dyDescent="0.2">
      <c r="A61" s="24"/>
      <c r="B61" s="89" t="s">
        <v>63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90"/>
      <c r="O61" s="27">
        <v>904</v>
      </c>
      <c r="P61" s="29">
        <v>2</v>
      </c>
      <c r="Q61" s="29">
        <v>3</v>
      </c>
      <c r="R61" s="28" t="s">
        <v>60</v>
      </c>
      <c r="S61" s="27" t="s">
        <v>62</v>
      </c>
      <c r="T61" s="91"/>
      <c r="U61" s="91"/>
      <c r="V61" s="91"/>
      <c r="W61" s="91"/>
      <c r="X61" s="91"/>
      <c r="Y61" s="26">
        <v>0</v>
      </c>
      <c r="Z61" s="25">
        <v>166.6</v>
      </c>
      <c r="AA61" s="92"/>
      <c r="AB61" s="92"/>
      <c r="AC61" s="92"/>
      <c r="AD61" s="92"/>
      <c r="AE61" s="92"/>
      <c r="AF61" s="92"/>
      <c r="AG61" s="92"/>
      <c r="AH61" s="92"/>
      <c r="AI61" s="18"/>
    </row>
    <row r="62" spans="1:35" ht="35.25" customHeight="1" x14ac:dyDescent="0.2">
      <c r="A62" s="24"/>
      <c r="B62" s="89" t="s">
        <v>61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90"/>
      <c r="O62" s="27">
        <v>904</v>
      </c>
      <c r="P62" s="29">
        <v>2</v>
      </c>
      <c r="Q62" s="29">
        <v>3</v>
      </c>
      <c r="R62" s="28" t="s">
        <v>60</v>
      </c>
      <c r="S62" s="27" t="s">
        <v>59</v>
      </c>
      <c r="T62" s="91"/>
      <c r="U62" s="91"/>
      <c r="V62" s="91"/>
      <c r="W62" s="91"/>
      <c r="X62" s="91"/>
      <c r="Y62" s="26">
        <v>0</v>
      </c>
      <c r="Z62" s="25">
        <v>50.1</v>
      </c>
      <c r="AA62" s="92"/>
      <c r="AB62" s="92"/>
      <c r="AC62" s="92"/>
      <c r="AD62" s="92"/>
      <c r="AE62" s="92"/>
      <c r="AF62" s="92"/>
      <c r="AG62" s="92"/>
      <c r="AH62" s="92"/>
      <c r="AI62" s="18"/>
    </row>
    <row r="63" spans="1:35" ht="21.75" customHeight="1" x14ac:dyDescent="0.2">
      <c r="A63" s="24"/>
      <c r="B63" s="85" t="s">
        <v>58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6"/>
      <c r="O63" s="31">
        <v>904</v>
      </c>
      <c r="P63" s="33">
        <v>3</v>
      </c>
      <c r="Q63" s="33" t="s">
        <v>4</v>
      </c>
      <c r="R63" s="32" t="s">
        <v>4</v>
      </c>
      <c r="S63" s="31" t="s">
        <v>4</v>
      </c>
      <c r="T63" s="87"/>
      <c r="U63" s="87"/>
      <c r="V63" s="87"/>
      <c r="W63" s="87"/>
      <c r="X63" s="87"/>
      <c r="Y63" s="26">
        <v>0</v>
      </c>
      <c r="Z63" s="30">
        <f>Z64+Z69</f>
        <v>44.59</v>
      </c>
      <c r="AA63" s="88"/>
      <c r="AB63" s="88"/>
      <c r="AC63" s="88"/>
      <c r="AD63" s="88"/>
      <c r="AE63" s="88"/>
      <c r="AF63" s="88"/>
      <c r="AG63" s="88"/>
      <c r="AH63" s="88"/>
      <c r="AI63" s="18"/>
    </row>
    <row r="64" spans="1:35" ht="16.5" customHeight="1" x14ac:dyDescent="0.2">
      <c r="A64" s="24"/>
      <c r="B64" s="85" t="s">
        <v>57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6"/>
      <c r="O64" s="31">
        <v>904</v>
      </c>
      <c r="P64" s="33">
        <v>3</v>
      </c>
      <c r="Q64" s="33">
        <v>9</v>
      </c>
      <c r="R64" s="32" t="s">
        <v>4</v>
      </c>
      <c r="S64" s="31" t="s">
        <v>4</v>
      </c>
      <c r="T64" s="87"/>
      <c r="U64" s="87"/>
      <c r="V64" s="87"/>
      <c r="W64" s="87"/>
      <c r="X64" s="87"/>
      <c r="Y64" s="26">
        <v>0</v>
      </c>
      <c r="Z64" s="30">
        <v>0</v>
      </c>
      <c r="AA64" s="88"/>
      <c r="AB64" s="88"/>
      <c r="AC64" s="88"/>
      <c r="AD64" s="88"/>
      <c r="AE64" s="88"/>
      <c r="AF64" s="88"/>
      <c r="AG64" s="88"/>
      <c r="AH64" s="88"/>
      <c r="AI64" s="18"/>
    </row>
    <row r="65" spans="1:35" ht="16.5" customHeight="1" x14ac:dyDescent="0.2">
      <c r="A65" s="24"/>
      <c r="B65" s="89" t="s">
        <v>9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90"/>
      <c r="O65" s="27">
        <v>904</v>
      </c>
      <c r="P65" s="29">
        <v>3</v>
      </c>
      <c r="Q65" s="29">
        <v>9</v>
      </c>
      <c r="R65" s="28" t="s">
        <v>10</v>
      </c>
      <c r="S65" s="27" t="s">
        <v>4</v>
      </c>
      <c r="T65" s="91"/>
      <c r="U65" s="91"/>
      <c r="V65" s="91"/>
      <c r="W65" s="91"/>
      <c r="X65" s="91"/>
      <c r="Y65" s="26">
        <v>0</v>
      </c>
      <c r="Z65" s="25">
        <v>0</v>
      </c>
      <c r="AA65" s="92"/>
      <c r="AB65" s="92"/>
      <c r="AC65" s="92"/>
      <c r="AD65" s="92"/>
      <c r="AE65" s="92"/>
      <c r="AF65" s="92"/>
      <c r="AG65" s="92"/>
      <c r="AH65" s="92"/>
      <c r="AI65" s="18"/>
    </row>
    <row r="66" spans="1:35" ht="16.5" customHeight="1" x14ac:dyDescent="0.2">
      <c r="A66" s="24"/>
      <c r="B66" s="89" t="s">
        <v>9</v>
      </c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90"/>
      <c r="O66" s="27">
        <v>904</v>
      </c>
      <c r="P66" s="29">
        <v>3</v>
      </c>
      <c r="Q66" s="29">
        <v>9</v>
      </c>
      <c r="R66" s="28" t="s">
        <v>8</v>
      </c>
      <c r="S66" s="27" t="s">
        <v>4</v>
      </c>
      <c r="T66" s="91"/>
      <c r="U66" s="91"/>
      <c r="V66" s="91"/>
      <c r="W66" s="91"/>
      <c r="X66" s="91"/>
      <c r="Y66" s="26">
        <v>0</v>
      </c>
      <c r="Z66" s="25">
        <v>0</v>
      </c>
      <c r="AA66" s="92"/>
      <c r="AB66" s="92"/>
      <c r="AC66" s="92"/>
      <c r="AD66" s="92"/>
      <c r="AE66" s="92"/>
      <c r="AF66" s="92"/>
      <c r="AG66" s="92"/>
      <c r="AH66" s="92"/>
      <c r="AI66" s="18"/>
    </row>
    <row r="67" spans="1:35" ht="16.5" customHeight="1" x14ac:dyDescent="0.2">
      <c r="A67" s="24"/>
      <c r="B67" s="89" t="s">
        <v>56</v>
      </c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90"/>
      <c r="O67" s="27">
        <v>904</v>
      </c>
      <c r="P67" s="29">
        <v>3</v>
      </c>
      <c r="Q67" s="29">
        <v>9</v>
      </c>
      <c r="R67" s="28" t="s">
        <v>54</v>
      </c>
      <c r="S67" s="27" t="s">
        <v>4</v>
      </c>
      <c r="T67" s="91"/>
      <c r="U67" s="91"/>
      <c r="V67" s="91"/>
      <c r="W67" s="91"/>
      <c r="X67" s="91"/>
      <c r="Y67" s="26">
        <v>0</v>
      </c>
      <c r="Z67" s="25">
        <v>0</v>
      </c>
      <c r="AA67" s="92"/>
      <c r="AB67" s="92"/>
      <c r="AC67" s="92"/>
      <c r="AD67" s="92"/>
      <c r="AE67" s="92"/>
      <c r="AF67" s="92"/>
      <c r="AG67" s="92"/>
      <c r="AH67" s="92"/>
      <c r="AI67" s="18"/>
    </row>
    <row r="68" spans="1:35" ht="16.5" customHeight="1" x14ac:dyDescent="0.2">
      <c r="A68" s="24"/>
      <c r="B68" s="89" t="s">
        <v>55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90"/>
      <c r="O68" s="27">
        <v>904</v>
      </c>
      <c r="P68" s="29">
        <v>3</v>
      </c>
      <c r="Q68" s="29">
        <v>9</v>
      </c>
      <c r="R68" s="28" t="s">
        <v>54</v>
      </c>
      <c r="S68" s="27" t="s">
        <v>53</v>
      </c>
      <c r="T68" s="91"/>
      <c r="U68" s="91"/>
      <c r="V68" s="91"/>
      <c r="W68" s="91"/>
      <c r="X68" s="91"/>
      <c r="Y68" s="26">
        <v>0</v>
      </c>
      <c r="Z68" s="25">
        <v>0</v>
      </c>
      <c r="AA68" s="92"/>
      <c r="AB68" s="92"/>
      <c r="AC68" s="92"/>
      <c r="AD68" s="92"/>
      <c r="AE68" s="92"/>
      <c r="AF68" s="92"/>
      <c r="AG68" s="92"/>
      <c r="AH68" s="92"/>
      <c r="AI68" s="18"/>
    </row>
    <row r="69" spans="1:35" ht="21.75" customHeight="1" x14ac:dyDescent="0.2">
      <c r="A69" s="24"/>
      <c r="B69" s="85" t="s">
        <v>52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6"/>
      <c r="O69" s="31">
        <v>904</v>
      </c>
      <c r="P69" s="33">
        <v>3</v>
      </c>
      <c r="Q69" s="33">
        <v>14</v>
      </c>
      <c r="R69" s="32" t="s">
        <v>4</v>
      </c>
      <c r="S69" s="31" t="s">
        <v>4</v>
      </c>
      <c r="T69" s="87"/>
      <c r="U69" s="87"/>
      <c r="V69" s="87"/>
      <c r="W69" s="87"/>
      <c r="X69" s="87"/>
      <c r="Y69" s="26">
        <v>0</v>
      </c>
      <c r="Z69" s="30">
        <f>Z70</f>
        <v>44.59</v>
      </c>
      <c r="AA69" s="88"/>
      <c r="AB69" s="88"/>
      <c r="AC69" s="88"/>
      <c r="AD69" s="88"/>
      <c r="AE69" s="88"/>
      <c r="AF69" s="88"/>
      <c r="AG69" s="88"/>
      <c r="AH69" s="88"/>
      <c r="AI69" s="18"/>
    </row>
    <row r="70" spans="1:35" ht="16.5" customHeight="1" x14ac:dyDescent="0.2">
      <c r="A70" s="24"/>
      <c r="B70" s="89" t="s">
        <v>9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90"/>
      <c r="O70" s="27">
        <v>904</v>
      </c>
      <c r="P70" s="29">
        <v>3</v>
      </c>
      <c r="Q70" s="29">
        <v>14</v>
      </c>
      <c r="R70" s="28" t="s">
        <v>10</v>
      </c>
      <c r="S70" s="27" t="s">
        <v>4</v>
      </c>
      <c r="T70" s="91"/>
      <c r="U70" s="91"/>
      <c r="V70" s="91"/>
      <c r="W70" s="91"/>
      <c r="X70" s="91"/>
      <c r="Y70" s="26">
        <v>0</v>
      </c>
      <c r="Z70" s="25">
        <f t="shared" ref="Z70:Z71" si="0">Z71</f>
        <v>44.59</v>
      </c>
      <c r="AA70" s="92"/>
      <c r="AB70" s="92"/>
      <c r="AC70" s="92"/>
      <c r="AD70" s="92"/>
      <c r="AE70" s="92"/>
      <c r="AF70" s="92"/>
      <c r="AG70" s="92"/>
      <c r="AH70" s="92"/>
      <c r="AI70" s="18"/>
    </row>
    <row r="71" spans="1:35" ht="16.5" customHeight="1" x14ac:dyDescent="0.2">
      <c r="A71" s="24"/>
      <c r="B71" s="89" t="s">
        <v>9</v>
      </c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90"/>
      <c r="O71" s="27">
        <v>904</v>
      </c>
      <c r="P71" s="29">
        <v>3</v>
      </c>
      <c r="Q71" s="29">
        <v>14</v>
      </c>
      <c r="R71" s="28" t="s">
        <v>8</v>
      </c>
      <c r="S71" s="27" t="s">
        <v>4</v>
      </c>
      <c r="T71" s="91"/>
      <c r="U71" s="91"/>
      <c r="V71" s="91"/>
      <c r="W71" s="91"/>
      <c r="X71" s="91"/>
      <c r="Y71" s="26">
        <v>0</v>
      </c>
      <c r="Z71" s="25">
        <f t="shared" si="0"/>
        <v>44.59</v>
      </c>
      <c r="AA71" s="92"/>
      <c r="AB71" s="92"/>
      <c r="AC71" s="92"/>
      <c r="AD71" s="92"/>
      <c r="AE71" s="92"/>
      <c r="AF71" s="92"/>
      <c r="AG71" s="92"/>
      <c r="AH71" s="92"/>
      <c r="AI71" s="18"/>
    </row>
    <row r="72" spans="1:35" ht="24" customHeight="1" x14ac:dyDescent="0.2">
      <c r="A72" s="24"/>
      <c r="B72" s="89" t="s">
        <v>51</v>
      </c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90"/>
      <c r="O72" s="27">
        <v>904</v>
      </c>
      <c r="P72" s="29">
        <v>3</v>
      </c>
      <c r="Q72" s="29">
        <v>14</v>
      </c>
      <c r="R72" s="28" t="s">
        <v>50</v>
      </c>
      <c r="S72" s="27" t="s">
        <v>4</v>
      </c>
      <c r="T72" s="91"/>
      <c r="U72" s="91"/>
      <c r="V72" s="91"/>
      <c r="W72" s="91"/>
      <c r="X72" s="91"/>
      <c r="Y72" s="26">
        <v>0</v>
      </c>
      <c r="Z72" s="25">
        <f>Z73</f>
        <v>44.59</v>
      </c>
      <c r="AA72" s="92"/>
      <c r="AB72" s="92"/>
      <c r="AC72" s="92"/>
      <c r="AD72" s="92"/>
      <c r="AE72" s="92"/>
      <c r="AF72" s="92"/>
      <c r="AG72" s="92"/>
      <c r="AH72" s="92"/>
      <c r="AI72" s="18"/>
    </row>
    <row r="73" spans="1:35" ht="16.5" customHeight="1" x14ac:dyDescent="0.2">
      <c r="A73" s="24"/>
      <c r="B73" s="89" t="s">
        <v>21</v>
      </c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90"/>
      <c r="O73" s="27">
        <v>904</v>
      </c>
      <c r="P73" s="29">
        <v>3</v>
      </c>
      <c r="Q73" s="29">
        <v>14</v>
      </c>
      <c r="R73" s="28" t="s">
        <v>50</v>
      </c>
      <c r="S73" s="27" t="s">
        <v>20</v>
      </c>
      <c r="T73" s="91"/>
      <c r="U73" s="91"/>
      <c r="V73" s="91"/>
      <c r="W73" s="91"/>
      <c r="X73" s="91"/>
      <c r="Y73" s="26">
        <v>0</v>
      </c>
      <c r="Z73" s="25">
        <v>44.59</v>
      </c>
      <c r="AA73" s="92"/>
      <c r="AB73" s="92"/>
      <c r="AC73" s="92"/>
      <c r="AD73" s="92"/>
      <c r="AE73" s="92"/>
      <c r="AF73" s="92"/>
      <c r="AG73" s="92"/>
      <c r="AH73" s="92"/>
      <c r="AI73" s="18"/>
    </row>
    <row r="74" spans="1:35" ht="16.5" customHeight="1" x14ac:dyDescent="0.2">
      <c r="A74" s="24"/>
      <c r="B74" s="85" t="s">
        <v>49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6"/>
      <c r="O74" s="31">
        <v>904</v>
      </c>
      <c r="P74" s="33">
        <v>4</v>
      </c>
      <c r="Q74" s="33" t="s">
        <v>4</v>
      </c>
      <c r="R74" s="32" t="s">
        <v>4</v>
      </c>
      <c r="S74" s="31" t="s">
        <v>4</v>
      </c>
      <c r="T74" s="87"/>
      <c r="U74" s="87"/>
      <c r="V74" s="87"/>
      <c r="W74" s="87"/>
      <c r="X74" s="87"/>
      <c r="Y74" s="26">
        <v>0</v>
      </c>
      <c r="Z74" s="30">
        <f>Z75+Z85</f>
        <v>3521.3490000000002</v>
      </c>
      <c r="AA74" s="88"/>
      <c r="AB74" s="88"/>
      <c r="AC74" s="88"/>
      <c r="AD74" s="88"/>
      <c r="AE74" s="88"/>
      <c r="AF74" s="88"/>
      <c r="AG74" s="88"/>
      <c r="AH74" s="88"/>
      <c r="AI74" s="18"/>
    </row>
    <row r="75" spans="1:35" ht="16.5" customHeight="1" x14ac:dyDescent="0.2">
      <c r="A75" s="24"/>
      <c r="B75" s="85" t="s">
        <v>48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6"/>
      <c r="O75" s="31">
        <v>904</v>
      </c>
      <c r="P75" s="33">
        <v>4</v>
      </c>
      <c r="Q75" s="33">
        <v>9</v>
      </c>
      <c r="R75" s="32" t="s">
        <v>4</v>
      </c>
      <c r="S75" s="31" t="s">
        <v>4</v>
      </c>
      <c r="T75" s="87"/>
      <c r="U75" s="87"/>
      <c r="V75" s="87"/>
      <c r="W75" s="87"/>
      <c r="X75" s="87"/>
      <c r="Y75" s="26">
        <v>0</v>
      </c>
      <c r="Z75" s="30">
        <f>Z76</f>
        <v>3491.3490000000002</v>
      </c>
      <c r="AA75" s="88"/>
      <c r="AB75" s="88"/>
      <c r="AC75" s="88"/>
      <c r="AD75" s="88"/>
      <c r="AE75" s="88"/>
      <c r="AF75" s="88"/>
      <c r="AG75" s="88"/>
      <c r="AH75" s="88"/>
      <c r="AI75" s="18"/>
    </row>
    <row r="76" spans="1:35" ht="16.5" customHeight="1" x14ac:dyDescent="0.2">
      <c r="A76" s="24"/>
      <c r="B76" s="89" t="s">
        <v>9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90"/>
      <c r="O76" s="27">
        <v>904</v>
      </c>
      <c r="P76" s="29">
        <v>4</v>
      </c>
      <c r="Q76" s="29">
        <v>9</v>
      </c>
      <c r="R76" s="28" t="s">
        <v>10</v>
      </c>
      <c r="S76" s="27" t="s">
        <v>4</v>
      </c>
      <c r="T76" s="91"/>
      <c r="U76" s="91"/>
      <c r="V76" s="91"/>
      <c r="W76" s="91"/>
      <c r="X76" s="91"/>
      <c r="Y76" s="26">
        <v>0</v>
      </c>
      <c r="Z76" s="25">
        <f>Z77</f>
        <v>3491.3490000000002</v>
      </c>
      <c r="AA76" s="92"/>
      <c r="AB76" s="92"/>
      <c r="AC76" s="92"/>
      <c r="AD76" s="92"/>
      <c r="AE76" s="92"/>
      <c r="AF76" s="92"/>
      <c r="AG76" s="92"/>
      <c r="AH76" s="92"/>
      <c r="AI76" s="18"/>
    </row>
    <row r="77" spans="1:35" ht="16.5" customHeight="1" x14ac:dyDescent="0.2">
      <c r="A77" s="24"/>
      <c r="B77" s="89" t="s">
        <v>9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90"/>
      <c r="O77" s="27">
        <v>904</v>
      </c>
      <c r="P77" s="29">
        <v>4</v>
      </c>
      <c r="Q77" s="29">
        <v>9</v>
      </c>
      <c r="R77" s="28" t="s">
        <v>8</v>
      </c>
      <c r="S77" s="27" t="s">
        <v>4</v>
      </c>
      <c r="T77" s="91"/>
      <c r="U77" s="91"/>
      <c r="V77" s="91"/>
      <c r="W77" s="91"/>
      <c r="X77" s="91"/>
      <c r="Y77" s="26">
        <v>0</v>
      </c>
      <c r="Z77" s="25">
        <f>Z78+Z80+Z83</f>
        <v>3491.3490000000002</v>
      </c>
      <c r="AA77" s="92"/>
      <c r="AB77" s="92"/>
      <c r="AC77" s="92"/>
      <c r="AD77" s="92"/>
      <c r="AE77" s="92"/>
      <c r="AF77" s="92"/>
      <c r="AG77" s="92"/>
      <c r="AH77" s="92"/>
      <c r="AI77" s="18"/>
    </row>
    <row r="78" spans="1:35" ht="35.25" customHeight="1" x14ac:dyDescent="0.2">
      <c r="A78" s="24"/>
      <c r="B78" s="89" t="s">
        <v>47</v>
      </c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90"/>
      <c r="O78" s="27">
        <v>904</v>
      </c>
      <c r="P78" s="29">
        <v>4</v>
      </c>
      <c r="Q78" s="29">
        <v>9</v>
      </c>
      <c r="R78" s="28" t="s">
        <v>46</v>
      </c>
      <c r="S78" s="27" t="s">
        <v>4</v>
      </c>
      <c r="T78" s="91"/>
      <c r="U78" s="91"/>
      <c r="V78" s="91"/>
      <c r="W78" s="91"/>
      <c r="X78" s="91"/>
      <c r="Y78" s="26">
        <v>0</v>
      </c>
      <c r="Z78" s="25">
        <f>Z79</f>
        <v>388.37799999999999</v>
      </c>
      <c r="AA78" s="92"/>
      <c r="AB78" s="92"/>
      <c r="AC78" s="92"/>
      <c r="AD78" s="92"/>
      <c r="AE78" s="92"/>
      <c r="AF78" s="92"/>
      <c r="AG78" s="92"/>
      <c r="AH78" s="92"/>
      <c r="AI78" s="18"/>
    </row>
    <row r="79" spans="1:35" ht="16.5" customHeight="1" x14ac:dyDescent="0.2">
      <c r="A79" s="24"/>
      <c r="B79" s="89" t="s">
        <v>21</v>
      </c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90"/>
      <c r="O79" s="27">
        <v>904</v>
      </c>
      <c r="P79" s="29">
        <v>4</v>
      </c>
      <c r="Q79" s="29">
        <v>9</v>
      </c>
      <c r="R79" s="28" t="s">
        <v>46</v>
      </c>
      <c r="S79" s="27" t="s">
        <v>20</v>
      </c>
      <c r="T79" s="91"/>
      <c r="U79" s="91"/>
      <c r="V79" s="91"/>
      <c r="W79" s="91"/>
      <c r="X79" s="91"/>
      <c r="Y79" s="26">
        <v>0</v>
      </c>
      <c r="Z79" s="25">
        <v>388.37799999999999</v>
      </c>
      <c r="AA79" s="92"/>
      <c r="AB79" s="92"/>
      <c r="AC79" s="92"/>
      <c r="AD79" s="92"/>
      <c r="AE79" s="92"/>
      <c r="AF79" s="92"/>
      <c r="AG79" s="92"/>
      <c r="AH79" s="92"/>
      <c r="AI79" s="18"/>
    </row>
    <row r="80" spans="1:35" ht="35.25" customHeight="1" x14ac:dyDescent="0.2">
      <c r="A80" s="24"/>
      <c r="B80" s="89" t="s">
        <v>45</v>
      </c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90"/>
      <c r="O80" s="27">
        <v>904</v>
      </c>
      <c r="P80" s="29">
        <v>4</v>
      </c>
      <c r="Q80" s="29">
        <v>9</v>
      </c>
      <c r="R80" s="28" t="s">
        <v>44</v>
      </c>
      <c r="S80" s="27" t="s">
        <v>4</v>
      </c>
      <c r="T80" s="91"/>
      <c r="U80" s="91"/>
      <c r="V80" s="91"/>
      <c r="W80" s="91"/>
      <c r="X80" s="91"/>
      <c r="Y80" s="26">
        <v>0</v>
      </c>
      <c r="Z80" s="25">
        <f>Z81+Z82</f>
        <v>2894.748</v>
      </c>
      <c r="AA80" s="92"/>
      <c r="AB80" s="92"/>
      <c r="AC80" s="92"/>
      <c r="AD80" s="92"/>
      <c r="AE80" s="92"/>
      <c r="AF80" s="92"/>
      <c r="AG80" s="92"/>
      <c r="AH80" s="92"/>
      <c r="AI80" s="18"/>
    </row>
    <row r="81" spans="1:35" ht="16.5" customHeight="1" x14ac:dyDescent="0.2">
      <c r="A81" s="24"/>
      <c r="B81" s="89" t="s">
        <v>21</v>
      </c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90"/>
      <c r="O81" s="27">
        <v>904</v>
      </c>
      <c r="P81" s="29">
        <v>4</v>
      </c>
      <c r="Q81" s="29">
        <v>9</v>
      </c>
      <c r="R81" s="28" t="s">
        <v>44</v>
      </c>
      <c r="S81" s="27" t="s">
        <v>20</v>
      </c>
      <c r="T81" s="91"/>
      <c r="U81" s="91"/>
      <c r="V81" s="91"/>
      <c r="W81" s="91"/>
      <c r="X81" s="91"/>
      <c r="Y81" s="26">
        <v>0</v>
      </c>
      <c r="Z81" s="25">
        <v>2018.1769999999999</v>
      </c>
      <c r="AA81" s="92"/>
      <c r="AB81" s="92"/>
      <c r="AC81" s="92"/>
      <c r="AD81" s="92"/>
      <c r="AE81" s="92"/>
      <c r="AF81" s="92"/>
      <c r="AG81" s="92"/>
      <c r="AH81" s="92"/>
      <c r="AI81" s="18"/>
    </row>
    <row r="82" spans="1:35" ht="16.5" customHeight="1" x14ac:dyDescent="0.2">
      <c r="A82" s="24"/>
      <c r="B82" s="89" t="s">
        <v>19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90"/>
      <c r="O82" s="27">
        <v>904</v>
      </c>
      <c r="P82" s="29">
        <v>4</v>
      </c>
      <c r="Q82" s="29">
        <v>9</v>
      </c>
      <c r="R82" s="28" t="s">
        <v>44</v>
      </c>
      <c r="S82" s="27" t="s">
        <v>17</v>
      </c>
      <c r="T82" s="91"/>
      <c r="U82" s="91"/>
      <c r="V82" s="91"/>
      <c r="W82" s="91"/>
      <c r="X82" s="91"/>
      <c r="Y82" s="26">
        <v>0</v>
      </c>
      <c r="Z82" s="25">
        <v>876.57100000000003</v>
      </c>
      <c r="AA82" s="92"/>
      <c r="AB82" s="92"/>
      <c r="AC82" s="92"/>
      <c r="AD82" s="92"/>
      <c r="AE82" s="92"/>
      <c r="AF82" s="92"/>
      <c r="AG82" s="92"/>
      <c r="AH82" s="92"/>
      <c r="AI82" s="18"/>
    </row>
    <row r="83" spans="1:35" ht="24" customHeight="1" x14ac:dyDescent="0.2">
      <c r="A83" s="24"/>
      <c r="B83" s="89" t="s">
        <v>43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90"/>
      <c r="O83" s="27">
        <v>904</v>
      </c>
      <c r="P83" s="29">
        <v>4</v>
      </c>
      <c r="Q83" s="29">
        <v>9</v>
      </c>
      <c r="R83" s="28" t="s">
        <v>42</v>
      </c>
      <c r="S83" s="27" t="s">
        <v>4</v>
      </c>
      <c r="T83" s="91"/>
      <c r="U83" s="91"/>
      <c r="V83" s="91"/>
      <c r="W83" s="91"/>
      <c r="X83" s="91"/>
      <c r="Y83" s="26">
        <v>0</v>
      </c>
      <c r="Z83" s="25">
        <f>Z84</f>
        <v>208.22300000000001</v>
      </c>
      <c r="AA83" s="92"/>
      <c r="AB83" s="92"/>
      <c r="AC83" s="92"/>
      <c r="AD83" s="92"/>
      <c r="AE83" s="92"/>
      <c r="AF83" s="92"/>
      <c r="AG83" s="92"/>
      <c r="AH83" s="92"/>
      <c r="AI83" s="18"/>
    </row>
    <row r="84" spans="1:35" ht="16.5" customHeight="1" x14ac:dyDescent="0.2">
      <c r="A84" s="24"/>
      <c r="B84" s="89" t="s">
        <v>21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90"/>
      <c r="O84" s="27">
        <v>904</v>
      </c>
      <c r="P84" s="29">
        <v>4</v>
      </c>
      <c r="Q84" s="29">
        <v>9</v>
      </c>
      <c r="R84" s="28" t="s">
        <v>42</v>
      </c>
      <c r="S84" s="27" t="s">
        <v>20</v>
      </c>
      <c r="T84" s="91"/>
      <c r="U84" s="91"/>
      <c r="V84" s="91"/>
      <c r="W84" s="91"/>
      <c r="X84" s="91"/>
      <c r="Y84" s="26">
        <v>0</v>
      </c>
      <c r="Z84" s="25">
        <v>208.22300000000001</v>
      </c>
      <c r="AA84" s="92"/>
      <c r="AB84" s="92"/>
      <c r="AC84" s="92"/>
      <c r="AD84" s="92"/>
      <c r="AE84" s="92"/>
      <c r="AF84" s="92"/>
      <c r="AG84" s="92"/>
      <c r="AH84" s="92"/>
      <c r="AI84" s="18"/>
    </row>
    <row r="85" spans="1:35" ht="16.5" customHeight="1" x14ac:dyDescent="0.2">
      <c r="A85" s="24"/>
      <c r="B85" s="85" t="s">
        <v>41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6"/>
      <c r="O85" s="31">
        <v>904</v>
      </c>
      <c r="P85" s="33">
        <v>4</v>
      </c>
      <c r="Q85" s="33">
        <v>12</v>
      </c>
      <c r="R85" s="32" t="s">
        <v>4</v>
      </c>
      <c r="S85" s="31" t="s">
        <v>4</v>
      </c>
      <c r="T85" s="87"/>
      <c r="U85" s="87"/>
      <c r="V85" s="87"/>
      <c r="W85" s="87"/>
      <c r="X85" s="87"/>
      <c r="Y85" s="26">
        <v>0</v>
      </c>
      <c r="Z85" s="30">
        <v>30</v>
      </c>
      <c r="AA85" s="88"/>
      <c r="AB85" s="88"/>
      <c r="AC85" s="88"/>
      <c r="AD85" s="88"/>
      <c r="AE85" s="88"/>
      <c r="AF85" s="88"/>
      <c r="AG85" s="88"/>
      <c r="AH85" s="88"/>
      <c r="AI85" s="18"/>
    </row>
    <row r="86" spans="1:35" ht="16.5" customHeight="1" x14ac:dyDescent="0.2">
      <c r="A86" s="24"/>
      <c r="B86" s="89" t="s">
        <v>9</v>
      </c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90"/>
      <c r="O86" s="27">
        <v>904</v>
      </c>
      <c r="P86" s="29">
        <v>4</v>
      </c>
      <c r="Q86" s="29">
        <v>12</v>
      </c>
      <c r="R86" s="28" t="s">
        <v>10</v>
      </c>
      <c r="S86" s="27" t="s">
        <v>4</v>
      </c>
      <c r="T86" s="91"/>
      <c r="U86" s="91"/>
      <c r="V86" s="91"/>
      <c r="W86" s="91"/>
      <c r="X86" s="91"/>
      <c r="Y86" s="26">
        <v>0</v>
      </c>
      <c r="Z86" s="25">
        <v>30</v>
      </c>
      <c r="AA86" s="92"/>
      <c r="AB86" s="92"/>
      <c r="AC86" s="92"/>
      <c r="AD86" s="92"/>
      <c r="AE86" s="92"/>
      <c r="AF86" s="92"/>
      <c r="AG86" s="92"/>
      <c r="AH86" s="92"/>
      <c r="AI86" s="18"/>
    </row>
    <row r="87" spans="1:35" ht="16.5" customHeight="1" x14ac:dyDescent="0.2">
      <c r="A87" s="24"/>
      <c r="B87" s="89" t="s">
        <v>9</v>
      </c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90"/>
      <c r="O87" s="27">
        <v>904</v>
      </c>
      <c r="P87" s="29">
        <v>4</v>
      </c>
      <c r="Q87" s="29">
        <v>12</v>
      </c>
      <c r="R87" s="28" t="s">
        <v>8</v>
      </c>
      <c r="S87" s="27" t="s">
        <v>4</v>
      </c>
      <c r="T87" s="91"/>
      <c r="U87" s="91"/>
      <c r="V87" s="91"/>
      <c r="W87" s="91"/>
      <c r="X87" s="91"/>
      <c r="Y87" s="26">
        <v>0</v>
      </c>
      <c r="Z87" s="25">
        <v>30</v>
      </c>
      <c r="AA87" s="92"/>
      <c r="AB87" s="92"/>
      <c r="AC87" s="92"/>
      <c r="AD87" s="92"/>
      <c r="AE87" s="92"/>
      <c r="AF87" s="92"/>
      <c r="AG87" s="92"/>
      <c r="AH87" s="92"/>
      <c r="AI87" s="18"/>
    </row>
    <row r="88" spans="1:35" ht="24" customHeight="1" x14ac:dyDescent="0.2">
      <c r="A88" s="24"/>
      <c r="B88" s="89" t="s">
        <v>40</v>
      </c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90"/>
      <c r="O88" s="27">
        <v>904</v>
      </c>
      <c r="P88" s="29">
        <v>4</v>
      </c>
      <c r="Q88" s="29">
        <v>12</v>
      </c>
      <c r="R88" s="28" t="s">
        <v>39</v>
      </c>
      <c r="S88" s="27" t="s">
        <v>4</v>
      </c>
      <c r="T88" s="91"/>
      <c r="U88" s="91"/>
      <c r="V88" s="91"/>
      <c r="W88" s="91"/>
      <c r="X88" s="91"/>
      <c r="Y88" s="26">
        <v>0</v>
      </c>
      <c r="Z88" s="25">
        <v>30</v>
      </c>
      <c r="AA88" s="92"/>
      <c r="AB88" s="92"/>
      <c r="AC88" s="92"/>
      <c r="AD88" s="92"/>
      <c r="AE88" s="92"/>
      <c r="AF88" s="92"/>
      <c r="AG88" s="92"/>
      <c r="AH88" s="92"/>
      <c r="AI88" s="18"/>
    </row>
    <row r="89" spans="1:35" ht="16.5" customHeight="1" x14ac:dyDescent="0.2">
      <c r="A89" s="24"/>
      <c r="B89" s="89" t="s">
        <v>21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90"/>
      <c r="O89" s="27">
        <v>904</v>
      </c>
      <c r="P89" s="29">
        <v>4</v>
      </c>
      <c r="Q89" s="29">
        <v>12</v>
      </c>
      <c r="R89" s="28" t="s">
        <v>39</v>
      </c>
      <c r="S89" s="27" t="s">
        <v>20</v>
      </c>
      <c r="T89" s="91"/>
      <c r="U89" s="91"/>
      <c r="V89" s="91"/>
      <c r="W89" s="91"/>
      <c r="X89" s="91"/>
      <c r="Y89" s="26">
        <v>0</v>
      </c>
      <c r="Z89" s="25">
        <v>30</v>
      </c>
      <c r="AA89" s="92"/>
      <c r="AB89" s="92"/>
      <c r="AC89" s="92"/>
      <c r="AD89" s="92"/>
      <c r="AE89" s="92"/>
      <c r="AF89" s="92"/>
      <c r="AG89" s="92"/>
      <c r="AH89" s="92"/>
      <c r="AI89" s="18"/>
    </row>
    <row r="90" spans="1:35" ht="16.5" customHeight="1" x14ac:dyDescent="0.2">
      <c r="A90" s="24"/>
      <c r="B90" s="85" t="s">
        <v>38</v>
      </c>
      <c r="C90" s="85"/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6"/>
      <c r="O90" s="31">
        <v>904</v>
      </c>
      <c r="P90" s="33">
        <v>5</v>
      </c>
      <c r="Q90" s="33" t="s">
        <v>4</v>
      </c>
      <c r="R90" s="32" t="s">
        <v>4</v>
      </c>
      <c r="S90" s="31" t="s">
        <v>4</v>
      </c>
      <c r="T90" s="87"/>
      <c r="U90" s="87"/>
      <c r="V90" s="87"/>
      <c r="W90" s="87"/>
      <c r="X90" s="87"/>
      <c r="Y90" s="26">
        <v>0</v>
      </c>
      <c r="Z90" s="30">
        <f>Z91</f>
        <v>348.69599999999997</v>
      </c>
      <c r="AA90" s="88"/>
      <c r="AB90" s="88"/>
      <c r="AC90" s="88"/>
      <c r="AD90" s="88"/>
      <c r="AE90" s="88"/>
      <c r="AF90" s="88"/>
      <c r="AG90" s="88"/>
      <c r="AH90" s="88"/>
      <c r="AI90" s="18"/>
    </row>
    <row r="91" spans="1:35" ht="16.5" customHeight="1" x14ac:dyDescent="0.2">
      <c r="A91" s="24"/>
      <c r="B91" s="85" t="s">
        <v>37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6"/>
      <c r="O91" s="31">
        <v>904</v>
      </c>
      <c r="P91" s="33">
        <v>5</v>
      </c>
      <c r="Q91" s="33">
        <v>2</v>
      </c>
      <c r="R91" s="32" t="s">
        <v>4</v>
      </c>
      <c r="S91" s="31" t="s">
        <v>4</v>
      </c>
      <c r="T91" s="87"/>
      <c r="U91" s="87"/>
      <c r="V91" s="87"/>
      <c r="W91" s="87"/>
      <c r="X91" s="87"/>
      <c r="Y91" s="26">
        <v>0</v>
      </c>
      <c r="Z91" s="30">
        <f>Z92</f>
        <v>348.69599999999997</v>
      </c>
      <c r="AA91" s="88"/>
      <c r="AB91" s="88"/>
      <c r="AC91" s="88"/>
      <c r="AD91" s="88"/>
      <c r="AE91" s="88"/>
      <c r="AF91" s="88"/>
      <c r="AG91" s="88"/>
      <c r="AH91" s="88"/>
      <c r="AI91" s="18"/>
    </row>
    <row r="92" spans="1:35" ht="16.5" customHeight="1" x14ac:dyDescent="0.2">
      <c r="A92" s="24"/>
      <c r="B92" s="89" t="s">
        <v>9</v>
      </c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90"/>
      <c r="O92" s="27">
        <v>904</v>
      </c>
      <c r="P92" s="29">
        <v>5</v>
      </c>
      <c r="Q92" s="29">
        <v>2</v>
      </c>
      <c r="R92" s="28" t="s">
        <v>10</v>
      </c>
      <c r="S92" s="27" t="s">
        <v>4</v>
      </c>
      <c r="T92" s="91"/>
      <c r="U92" s="91"/>
      <c r="V92" s="91"/>
      <c r="W92" s="91"/>
      <c r="X92" s="91"/>
      <c r="Y92" s="26">
        <v>0</v>
      </c>
      <c r="Z92" s="25">
        <f>Z93</f>
        <v>348.69599999999997</v>
      </c>
      <c r="AA92" s="92"/>
      <c r="AB92" s="92"/>
      <c r="AC92" s="92"/>
      <c r="AD92" s="92"/>
      <c r="AE92" s="92"/>
      <c r="AF92" s="92"/>
      <c r="AG92" s="92"/>
      <c r="AH92" s="92"/>
      <c r="AI92" s="18"/>
    </row>
    <row r="93" spans="1:35" ht="16.5" customHeight="1" x14ac:dyDescent="0.2">
      <c r="A93" s="24"/>
      <c r="B93" s="89" t="s">
        <v>9</v>
      </c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90"/>
      <c r="O93" s="27">
        <v>904</v>
      </c>
      <c r="P93" s="29">
        <v>5</v>
      </c>
      <c r="Q93" s="29">
        <v>2</v>
      </c>
      <c r="R93" s="28" t="s">
        <v>8</v>
      </c>
      <c r="S93" s="27" t="s">
        <v>4</v>
      </c>
      <c r="T93" s="91"/>
      <c r="U93" s="91"/>
      <c r="V93" s="91"/>
      <c r="W93" s="91"/>
      <c r="X93" s="91"/>
      <c r="Y93" s="26">
        <v>0</v>
      </c>
      <c r="Z93" s="25">
        <f>Z94</f>
        <v>348.69599999999997</v>
      </c>
      <c r="AA93" s="92"/>
      <c r="AB93" s="92"/>
      <c r="AC93" s="92"/>
      <c r="AD93" s="92"/>
      <c r="AE93" s="92"/>
      <c r="AF93" s="92"/>
      <c r="AG93" s="92"/>
      <c r="AH93" s="92"/>
      <c r="AI93" s="18"/>
    </row>
    <row r="94" spans="1:35" ht="45.75" customHeight="1" x14ac:dyDescent="0.2">
      <c r="A94" s="24"/>
      <c r="B94" s="89" t="s">
        <v>28</v>
      </c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90"/>
      <c r="O94" s="27">
        <v>904</v>
      </c>
      <c r="P94" s="29">
        <v>5</v>
      </c>
      <c r="Q94" s="29">
        <v>2</v>
      </c>
      <c r="R94" s="28" t="s">
        <v>18</v>
      </c>
      <c r="S94" s="27" t="s">
        <v>4</v>
      </c>
      <c r="T94" s="91"/>
      <c r="U94" s="91"/>
      <c r="V94" s="91"/>
      <c r="W94" s="91"/>
      <c r="X94" s="91"/>
      <c r="Y94" s="26">
        <v>0</v>
      </c>
      <c r="Z94" s="25">
        <f>Z95+Z96</f>
        <v>348.69599999999997</v>
      </c>
      <c r="AA94" s="92"/>
      <c r="AB94" s="92"/>
      <c r="AC94" s="92"/>
      <c r="AD94" s="92"/>
      <c r="AE94" s="92"/>
      <c r="AF94" s="92"/>
      <c r="AG94" s="92"/>
      <c r="AH94" s="92"/>
      <c r="AI94" s="18"/>
    </row>
    <row r="95" spans="1:35" ht="16.5" customHeight="1" x14ac:dyDescent="0.2">
      <c r="A95" s="24"/>
      <c r="B95" s="89" t="s">
        <v>21</v>
      </c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90"/>
      <c r="O95" s="27">
        <v>904</v>
      </c>
      <c r="P95" s="29">
        <v>5</v>
      </c>
      <c r="Q95" s="29">
        <v>2</v>
      </c>
      <c r="R95" s="28" t="s">
        <v>18</v>
      </c>
      <c r="S95" s="27" t="s">
        <v>20</v>
      </c>
      <c r="T95" s="91"/>
      <c r="U95" s="91"/>
      <c r="V95" s="91"/>
      <c r="W95" s="91"/>
      <c r="X95" s="91"/>
      <c r="Y95" s="26">
        <v>0</v>
      </c>
      <c r="Z95" s="25">
        <v>345.04399999999998</v>
      </c>
      <c r="AA95" s="92"/>
      <c r="AB95" s="92"/>
      <c r="AC95" s="92"/>
      <c r="AD95" s="92"/>
      <c r="AE95" s="92"/>
      <c r="AF95" s="92"/>
      <c r="AG95" s="92"/>
      <c r="AH95" s="92"/>
      <c r="AI95" s="18"/>
    </row>
    <row r="96" spans="1:35" ht="16.5" customHeight="1" x14ac:dyDescent="0.2">
      <c r="A96" s="24"/>
      <c r="B96" s="89" t="s">
        <v>36</v>
      </c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90"/>
      <c r="O96" s="27">
        <v>904</v>
      </c>
      <c r="P96" s="29">
        <v>5</v>
      </c>
      <c r="Q96" s="29">
        <v>2</v>
      </c>
      <c r="R96" s="28" t="s">
        <v>18</v>
      </c>
      <c r="S96" s="27" t="s">
        <v>35</v>
      </c>
      <c r="T96" s="91"/>
      <c r="U96" s="91"/>
      <c r="V96" s="91"/>
      <c r="W96" s="91"/>
      <c r="X96" s="91"/>
      <c r="Y96" s="26">
        <v>0</v>
      </c>
      <c r="Z96" s="25">
        <v>3.6520000000000001</v>
      </c>
      <c r="AA96" s="92"/>
      <c r="AB96" s="92"/>
      <c r="AC96" s="92"/>
      <c r="AD96" s="92"/>
      <c r="AE96" s="92"/>
      <c r="AF96" s="92"/>
      <c r="AG96" s="92"/>
      <c r="AH96" s="92"/>
      <c r="AI96" s="18"/>
    </row>
    <row r="97" spans="1:35" ht="16.5" customHeight="1" x14ac:dyDescent="0.2">
      <c r="A97" s="24"/>
      <c r="B97" s="85" t="s">
        <v>34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6"/>
      <c r="O97" s="31">
        <v>904</v>
      </c>
      <c r="P97" s="33">
        <v>8</v>
      </c>
      <c r="Q97" s="33" t="s">
        <v>4</v>
      </c>
      <c r="R97" s="32" t="s">
        <v>4</v>
      </c>
      <c r="S97" s="31" t="s">
        <v>4</v>
      </c>
      <c r="T97" s="87"/>
      <c r="U97" s="87"/>
      <c r="V97" s="87"/>
      <c r="W97" s="87"/>
      <c r="X97" s="87"/>
      <c r="Y97" s="26">
        <v>0</v>
      </c>
      <c r="Z97" s="30">
        <f>Z98</f>
        <v>2655.2810000000004</v>
      </c>
      <c r="AA97" s="88"/>
      <c r="AB97" s="88"/>
      <c r="AC97" s="88"/>
      <c r="AD97" s="88"/>
      <c r="AE97" s="88"/>
      <c r="AF97" s="88"/>
      <c r="AG97" s="88"/>
      <c r="AH97" s="88"/>
      <c r="AI97" s="18"/>
    </row>
    <row r="98" spans="1:35" ht="16.5" customHeight="1" x14ac:dyDescent="0.2">
      <c r="A98" s="24"/>
      <c r="B98" s="85" t="s">
        <v>33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6"/>
      <c r="O98" s="31">
        <v>904</v>
      </c>
      <c r="P98" s="33">
        <v>8</v>
      </c>
      <c r="Q98" s="33">
        <v>1</v>
      </c>
      <c r="R98" s="32" t="s">
        <v>4</v>
      </c>
      <c r="S98" s="31" t="s">
        <v>4</v>
      </c>
      <c r="T98" s="87"/>
      <c r="U98" s="87"/>
      <c r="V98" s="87"/>
      <c r="W98" s="87"/>
      <c r="X98" s="87"/>
      <c r="Y98" s="26">
        <v>0</v>
      </c>
      <c r="Z98" s="30">
        <f>Z99</f>
        <v>2655.2810000000004</v>
      </c>
      <c r="AA98" s="88"/>
      <c r="AB98" s="88"/>
      <c r="AC98" s="88"/>
      <c r="AD98" s="88"/>
      <c r="AE98" s="88"/>
      <c r="AF98" s="88"/>
      <c r="AG98" s="88"/>
      <c r="AH98" s="88"/>
      <c r="AI98" s="18"/>
    </row>
    <row r="99" spans="1:35" ht="16.5" customHeight="1" x14ac:dyDescent="0.2">
      <c r="A99" s="24"/>
      <c r="B99" s="89" t="s">
        <v>9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90"/>
      <c r="O99" s="27">
        <v>904</v>
      </c>
      <c r="P99" s="29">
        <v>8</v>
      </c>
      <c r="Q99" s="29">
        <v>1</v>
      </c>
      <c r="R99" s="28" t="s">
        <v>10</v>
      </c>
      <c r="S99" s="27" t="s">
        <v>4</v>
      </c>
      <c r="T99" s="91"/>
      <c r="U99" s="91"/>
      <c r="V99" s="91"/>
      <c r="W99" s="91"/>
      <c r="X99" s="91"/>
      <c r="Y99" s="26">
        <v>0</v>
      </c>
      <c r="Z99" s="25">
        <f>Z100+0.036</f>
        <v>2655.2810000000004</v>
      </c>
      <c r="AA99" s="92"/>
      <c r="AB99" s="92"/>
      <c r="AC99" s="92"/>
      <c r="AD99" s="92"/>
      <c r="AE99" s="92"/>
      <c r="AF99" s="92"/>
      <c r="AG99" s="92"/>
      <c r="AH99" s="92"/>
      <c r="AI99" s="18"/>
    </row>
    <row r="100" spans="1:35" ht="16.5" customHeight="1" x14ac:dyDescent="0.2">
      <c r="A100" s="24"/>
      <c r="B100" s="89" t="s">
        <v>9</v>
      </c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90"/>
      <c r="O100" s="27">
        <v>904</v>
      </c>
      <c r="P100" s="29">
        <v>8</v>
      </c>
      <c r="Q100" s="29">
        <v>1</v>
      </c>
      <c r="R100" s="28" t="s">
        <v>8</v>
      </c>
      <c r="S100" s="27" t="s">
        <v>4</v>
      </c>
      <c r="T100" s="91"/>
      <c r="U100" s="91"/>
      <c r="V100" s="91"/>
      <c r="W100" s="91"/>
      <c r="X100" s="91"/>
      <c r="Y100" s="26">
        <v>0</v>
      </c>
      <c r="Z100" s="25">
        <f>Z101+Z108+Z110+Z117</f>
        <v>2655.2450000000003</v>
      </c>
      <c r="AA100" s="92"/>
      <c r="AB100" s="92"/>
      <c r="AC100" s="92"/>
      <c r="AD100" s="92"/>
      <c r="AE100" s="92"/>
      <c r="AF100" s="92"/>
      <c r="AG100" s="92"/>
      <c r="AH100" s="92"/>
      <c r="AI100" s="18"/>
    </row>
    <row r="101" spans="1:35" ht="16.5" customHeight="1" x14ac:dyDescent="0.2">
      <c r="A101" s="24"/>
      <c r="B101" s="89" t="s">
        <v>32</v>
      </c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90"/>
      <c r="O101" s="27">
        <v>904</v>
      </c>
      <c r="P101" s="29">
        <v>8</v>
      </c>
      <c r="Q101" s="29">
        <v>1</v>
      </c>
      <c r="R101" s="28" t="s">
        <v>31</v>
      </c>
      <c r="S101" s="27" t="s">
        <v>4</v>
      </c>
      <c r="T101" s="91"/>
      <c r="U101" s="91"/>
      <c r="V101" s="91"/>
      <c r="W101" s="91"/>
      <c r="X101" s="91"/>
      <c r="Y101" s="26">
        <v>0</v>
      </c>
      <c r="Z101" s="25">
        <f>SUM(Z102:Z107)</f>
        <v>1777.9610000000002</v>
      </c>
      <c r="AA101" s="92"/>
      <c r="AB101" s="92"/>
      <c r="AC101" s="92"/>
      <c r="AD101" s="92"/>
      <c r="AE101" s="92"/>
      <c r="AF101" s="92"/>
      <c r="AG101" s="92"/>
      <c r="AH101" s="92"/>
      <c r="AI101" s="18"/>
    </row>
    <row r="102" spans="1:35" ht="16.5" customHeight="1" x14ac:dyDescent="0.2">
      <c r="A102" s="24"/>
      <c r="B102" s="89" t="s">
        <v>15</v>
      </c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90"/>
      <c r="O102" s="27">
        <v>904</v>
      </c>
      <c r="P102" s="29">
        <v>8</v>
      </c>
      <c r="Q102" s="29">
        <v>1</v>
      </c>
      <c r="R102" s="28" t="s">
        <v>31</v>
      </c>
      <c r="S102" s="27" t="s">
        <v>13</v>
      </c>
      <c r="T102" s="91"/>
      <c r="U102" s="91"/>
      <c r="V102" s="91"/>
      <c r="W102" s="91"/>
      <c r="X102" s="91"/>
      <c r="Y102" s="26">
        <v>0</v>
      </c>
      <c r="Z102" s="25">
        <v>721.53700000000003</v>
      </c>
      <c r="AA102" s="92"/>
      <c r="AB102" s="92"/>
      <c r="AC102" s="92"/>
      <c r="AD102" s="92"/>
      <c r="AE102" s="92"/>
      <c r="AF102" s="92"/>
      <c r="AG102" s="92"/>
      <c r="AH102" s="92"/>
      <c r="AI102" s="18"/>
    </row>
    <row r="103" spans="1:35" ht="24" customHeight="1" x14ac:dyDescent="0.2">
      <c r="A103" s="24"/>
      <c r="B103" s="89" t="s">
        <v>27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90"/>
      <c r="O103" s="27">
        <v>904</v>
      </c>
      <c r="P103" s="29">
        <v>8</v>
      </c>
      <c r="Q103" s="29">
        <v>1</v>
      </c>
      <c r="R103" s="28" t="s">
        <v>31</v>
      </c>
      <c r="S103" s="27" t="s">
        <v>26</v>
      </c>
      <c r="T103" s="91"/>
      <c r="U103" s="91"/>
      <c r="V103" s="91"/>
      <c r="W103" s="91"/>
      <c r="X103" s="91"/>
      <c r="Y103" s="26">
        <v>0</v>
      </c>
      <c r="Z103" s="25">
        <v>19.454000000000001</v>
      </c>
      <c r="AA103" s="92"/>
      <c r="AB103" s="92"/>
      <c r="AC103" s="92"/>
      <c r="AD103" s="92"/>
      <c r="AE103" s="92"/>
      <c r="AF103" s="92"/>
      <c r="AG103" s="92"/>
      <c r="AH103" s="92"/>
      <c r="AI103" s="18"/>
    </row>
    <row r="104" spans="1:35" ht="24" customHeight="1" x14ac:dyDescent="0.2">
      <c r="A104" s="24"/>
      <c r="B104" s="89" t="s">
        <v>25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90"/>
      <c r="O104" s="27">
        <v>904</v>
      </c>
      <c r="P104" s="29">
        <v>8</v>
      </c>
      <c r="Q104" s="29">
        <v>1</v>
      </c>
      <c r="R104" s="28" t="s">
        <v>31</v>
      </c>
      <c r="S104" s="27" t="s">
        <v>24</v>
      </c>
      <c r="T104" s="91"/>
      <c r="U104" s="91"/>
      <c r="V104" s="91"/>
      <c r="W104" s="91"/>
      <c r="X104" s="91"/>
      <c r="Y104" s="26">
        <v>0</v>
      </c>
      <c r="Z104" s="25">
        <v>325.12200000000001</v>
      </c>
      <c r="AA104" s="92"/>
      <c r="AB104" s="92"/>
      <c r="AC104" s="92"/>
      <c r="AD104" s="92"/>
      <c r="AE104" s="92"/>
      <c r="AF104" s="92"/>
      <c r="AG104" s="92"/>
      <c r="AH104" s="92"/>
      <c r="AI104" s="18"/>
    </row>
    <row r="105" spans="1:35" ht="24" customHeight="1" x14ac:dyDescent="0.2">
      <c r="A105" s="24"/>
      <c r="B105" s="89" t="s">
        <v>23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90"/>
      <c r="O105" s="27">
        <v>904</v>
      </c>
      <c r="P105" s="29">
        <v>8</v>
      </c>
      <c r="Q105" s="29">
        <v>1</v>
      </c>
      <c r="R105" s="28" t="s">
        <v>31</v>
      </c>
      <c r="S105" s="27" t="s">
        <v>22</v>
      </c>
      <c r="T105" s="91"/>
      <c r="U105" s="91"/>
      <c r="V105" s="91"/>
      <c r="W105" s="91"/>
      <c r="X105" s="91"/>
      <c r="Y105" s="26">
        <v>0</v>
      </c>
      <c r="Z105" s="25">
        <v>331.1</v>
      </c>
      <c r="AA105" s="92"/>
      <c r="AB105" s="92"/>
      <c r="AC105" s="92"/>
      <c r="AD105" s="92"/>
      <c r="AE105" s="92"/>
      <c r="AF105" s="92"/>
      <c r="AG105" s="92"/>
      <c r="AH105" s="92"/>
      <c r="AI105" s="18"/>
    </row>
    <row r="106" spans="1:35" ht="16.5" customHeight="1" x14ac:dyDescent="0.2">
      <c r="A106" s="24"/>
      <c r="B106" s="89" t="s">
        <v>21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90"/>
      <c r="O106" s="27">
        <v>904</v>
      </c>
      <c r="P106" s="29">
        <v>8</v>
      </c>
      <c r="Q106" s="29">
        <v>1</v>
      </c>
      <c r="R106" s="28" t="s">
        <v>31</v>
      </c>
      <c r="S106" s="27" t="s">
        <v>20</v>
      </c>
      <c r="T106" s="91"/>
      <c r="U106" s="91"/>
      <c r="V106" s="91"/>
      <c r="W106" s="91"/>
      <c r="X106" s="91"/>
      <c r="Y106" s="26">
        <v>0</v>
      </c>
      <c r="Z106" s="25">
        <v>345.43200000000002</v>
      </c>
      <c r="AA106" s="92"/>
      <c r="AB106" s="92"/>
      <c r="AC106" s="92"/>
      <c r="AD106" s="92"/>
      <c r="AE106" s="92"/>
      <c r="AF106" s="92"/>
      <c r="AG106" s="92"/>
      <c r="AH106" s="92"/>
      <c r="AI106" s="18"/>
    </row>
    <row r="107" spans="1:35" ht="16.5" customHeight="1" x14ac:dyDescent="0.2">
      <c r="A107" s="24"/>
      <c r="B107" s="89" t="s">
        <v>19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90"/>
      <c r="O107" s="27">
        <v>904</v>
      </c>
      <c r="P107" s="29">
        <v>8</v>
      </c>
      <c r="Q107" s="29">
        <v>1</v>
      </c>
      <c r="R107" s="28" t="s">
        <v>31</v>
      </c>
      <c r="S107" s="27" t="s">
        <v>17</v>
      </c>
      <c r="T107" s="91"/>
      <c r="U107" s="91"/>
      <c r="V107" s="91"/>
      <c r="W107" s="91"/>
      <c r="X107" s="91"/>
      <c r="Y107" s="26">
        <v>0</v>
      </c>
      <c r="Z107" s="25">
        <v>35.316000000000003</v>
      </c>
      <c r="AA107" s="92"/>
      <c r="AB107" s="92"/>
      <c r="AC107" s="92"/>
      <c r="AD107" s="92"/>
      <c r="AE107" s="92"/>
      <c r="AF107" s="92"/>
      <c r="AG107" s="92"/>
      <c r="AH107" s="92"/>
      <c r="AI107" s="18"/>
    </row>
    <row r="108" spans="1:35" ht="45.75" customHeight="1" x14ac:dyDescent="0.2">
      <c r="A108" s="24"/>
      <c r="B108" s="89" t="s">
        <v>30</v>
      </c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90"/>
      <c r="O108" s="27">
        <v>904</v>
      </c>
      <c r="P108" s="29">
        <v>8</v>
      </c>
      <c r="Q108" s="29">
        <v>1</v>
      </c>
      <c r="R108" s="28" t="s">
        <v>29</v>
      </c>
      <c r="S108" s="27" t="s">
        <v>4</v>
      </c>
      <c r="T108" s="91"/>
      <c r="U108" s="91"/>
      <c r="V108" s="91"/>
      <c r="W108" s="91"/>
      <c r="X108" s="91"/>
      <c r="Y108" s="26">
        <v>0</v>
      </c>
      <c r="Z108" s="25">
        <f>Z109</f>
        <v>290.43200000000002</v>
      </c>
      <c r="AA108" s="92"/>
      <c r="AB108" s="92"/>
      <c r="AC108" s="92"/>
      <c r="AD108" s="92"/>
      <c r="AE108" s="92"/>
      <c r="AF108" s="92"/>
      <c r="AG108" s="92"/>
      <c r="AH108" s="92"/>
      <c r="AI108" s="18"/>
    </row>
    <row r="109" spans="1:35" ht="16.5" customHeight="1" x14ac:dyDescent="0.2">
      <c r="A109" s="24"/>
      <c r="B109" s="89" t="s">
        <v>15</v>
      </c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90"/>
      <c r="O109" s="27">
        <v>904</v>
      </c>
      <c r="P109" s="29">
        <v>8</v>
      </c>
      <c r="Q109" s="29">
        <v>1</v>
      </c>
      <c r="R109" s="28" t="s">
        <v>29</v>
      </c>
      <c r="S109" s="27" t="s">
        <v>13</v>
      </c>
      <c r="T109" s="91"/>
      <c r="U109" s="91"/>
      <c r="V109" s="91"/>
      <c r="W109" s="91"/>
      <c r="X109" s="91"/>
      <c r="Y109" s="26">
        <v>0</v>
      </c>
      <c r="Z109" s="25">
        <v>290.43200000000002</v>
      </c>
      <c r="AA109" s="92"/>
      <c r="AB109" s="92"/>
      <c r="AC109" s="92"/>
      <c r="AD109" s="92"/>
      <c r="AE109" s="92"/>
      <c r="AF109" s="92"/>
      <c r="AG109" s="92"/>
      <c r="AH109" s="92"/>
      <c r="AI109" s="18"/>
    </row>
    <row r="110" spans="1:35" ht="45.75" customHeight="1" x14ac:dyDescent="0.2">
      <c r="A110" s="24"/>
      <c r="B110" s="89" t="s">
        <v>28</v>
      </c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90"/>
      <c r="O110" s="27">
        <v>904</v>
      </c>
      <c r="P110" s="29">
        <v>8</v>
      </c>
      <c r="Q110" s="29">
        <v>1</v>
      </c>
      <c r="R110" s="28" t="s">
        <v>18</v>
      </c>
      <c r="S110" s="27" t="s">
        <v>4</v>
      </c>
      <c r="T110" s="91"/>
      <c r="U110" s="91"/>
      <c r="V110" s="91"/>
      <c r="W110" s="91"/>
      <c r="X110" s="91"/>
      <c r="Y110" s="26">
        <v>0</v>
      </c>
      <c r="Z110" s="25">
        <f>SUM(Z111:Z116)</f>
        <v>514.24400000000003</v>
      </c>
      <c r="AA110" s="92"/>
      <c r="AB110" s="92"/>
      <c r="AC110" s="92"/>
      <c r="AD110" s="92"/>
      <c r="AE110" s="92"/>
      <c r="AF110" s="92"/>
      <c r="AG110" s="92"/>
      <c r="AH110" s="92"/>
      <c r="AI110" s="18"/>
    </row>
    <row r="111" spans="1:35" ht="16.5" customHeight="1" x14ac:dyDescent="0.2">
      <c r="A111" s="24"/>
      <c r="B111" s="89" t="s">
        <v>15</v>
      </c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90"/>
      <c r="O111" s="27">
        <v>904</v>
      </c>
      <c r="P111" s="29">
        <v>8</v>
      </c>
      <c r="Q111" s="29">
        <v>1</v>
      </c>
      <c r="R111" s="28" t="s">
        <v>18</v>
      </c>
      <c r="S111" s="27" t="s">
        <v>13</v>
      </c>
      <c r="T111" s="91"/>
      <c r="U111" s="91"/>
      <c r="V111" s="91"/>
      <c r="W111" s="91"/>
      <c r="X111" s="91"/>
      <c r="Y111" s="26">
        <v>0</v>
      </c>
      <c r="Z111" s="25">
        <v>232.995</v>
      </c>
      <c r="AA111" s="92"/>
      <c r="AB111" s="92"/>
      <c r="AC111" s="92"/>
      <c r="AD111" s="92"/>
      <c r="AE111" s="92"/>
      <c r="AF111" s="92"/>
      <c r="AG111" s="92"/>
      <c r="AH111" s="92"/>
      <c r="AI111" s="18"/>
    </row>
    <row r="112" spans="1:35" ht="24" customHeight="1" x14ac:dyDescent="0.2">
      <c r="A112" s="24"/>
      <c r="B112" s="89" t="s">
        <v>27</v>
      </c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90"/>
      <c r="O112" s="27">
        <v>904</v>
      </c>
      <c r="P112" s="29">
        <v>8</v>
      </c>
      <c r="Q112" s="29">
        <v>1</v>
      </c>
      <c r="R112" s="28" t="s">
        <v>18</v>
      </c>
      <c r="S112" s="27" t="s">
        <v>26</v>
      </c>
      <c r="T112" s="91"/>
      <c r="U112" s="91"/>
      <c r="V112" s="91"/>
      <c r="W112" s="91"/>
      <c r="X112" s="91"/>
      <c r="Y112" s="26">
        <v>0</v>
      </c>
      <c r="Z112" s="25">
        <v>28.268999999999998</v>
      </c>
      <c r="AA112" s="92"/>
      <c r="AB112" s="92"/>
      <c r="AC112" s="92"/>
      <c r="AD112" s="92"/>
      <c r="AE112" s="92"/>
      <c r="AF112" s="92"/>
      <c r="AG112" s="92"/>
      <c r="AH112" s="92"/>
      <c r="AI112" s="18"/>
    </row>
    <row r="113" spans="1:35" ht="24" customHeight="1" x14ac:dyDescent="0.2">
      <c r="A113" s="24"/>
      <c r="B113" s="89" t="s">
        <v>25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90"/>
      <c r="O113" s="27">
        <v>904</v>
      </c>
      <c r="P113" s="29">
        <v>8</v>
      </c>
      <c r="Q113" s="29">
        <v>1</v>
      </c>
      <c r="R113" s="28" t="s">
        <v>18</v>
      </c>
      <c r="S113" s="27" t="s">
        <v>24</v>
      </c>
      <c r="T113" s="91"/>
      <c r="U113" s="91"/>
      <c r="V113" s="91"/>
      <c r="W113" s="91"/>
      <c r="X113" s="91"/>
      <c r="Y113" s="26">
        <v>0</v>
      </c>
      <c r="Z113" s="25">
        <v>70.572000000000003</v>
      </c>
      <c r="AA113" s="92"/>
      <c r="AB113" s="92"/>
      <c r="AC113" s="92"/>
      <c r="AD113" s="92"/>
      <c r="AE113" s="92"/>
      <c r="AF113" s="92"/>
      <c r="AG113" s="92"/>
      <c r="AH113" s="92"/>
      <c r="AI113" s="18"/>
    </row>
    <row r="114" spans="1:35" ht="24" customHeight="1" x14ac:dyDescent="0.2">
      <c r="A114" s="24"/>
      <c r="B114" s="89" t="s">
        <v>23</v>
      </c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90"/>
      <c r="O114" s="27">
        <v>904</v>
      </c>
      <c r="P114" s="29">
        <v>8</v>
      </c>
      <c r="Q114" s="29">
        <v>1</v>
      </c>
      <c r="R114" s="28" t="s">
        <v>18</v>
      </c>
      <c r="S114" s="27" t="s">
        <v>22</v>
      </c>
      <c r="T114" s="91"/>
      <c r="U114" s="91"/>
      <c r="V114" s="91"/>
      <c r="W114" s="91"/>
      <c r="X114" s="91"/>
      <c r="Y114" s="26">
        <v>0</v>
      </c>
      <c r="Z114" s="25">
        <v>6.35</v>
      </c>
      <c r="AA114" s="92"/>
      <c r="AB114" s="92"/>
      <c r="AC114" s="92"/>
      <c r="AD114" s="92"/>
      <c r="AE114" s="92"/>
      <c r="AF114" s="92"/>
      <c r="AG114" s="92"/>
      <c r="AH114" s="92"/>
      <c r="AI114" s="18"/>
    </row>
    <row r="115" spans="1:35" ht="16.5" customHeight="1" x14ac:dyDescent="0.2">
      <c r="A115" s="24"/>
      <c r="B115" s="89" t="s">
        <v>21</v>
      </c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90"/>
      <c r="O115" s="27">
        <v>904</v>
      </c>
      <c r="P115" s="29">
        <v>8</v>
      </c>
      <c r="Q115" s="29">
        <v>1</v>
      </c>
      <c r="R115" s="28" t="s">
        <v>18</v>
      </c>
      <c r="S115" s="27" t="s">
        <v>20</v>
      </c>
      <c r="T115" s="91"/>
      <c r="U115" s="91"/>
      <c r="V115" s="91"/>
      <c r="W115" s="91"/>
      <c r="X115" s="91"/>
      <c r="Y115" s="26">
        <v>0</v>
      </c>
      <c r="Z115" s="25">
        <v>154.608</v>
      </c>
      <c r="AA115" s="92"/>
      <c r="AB115" s="92"/>
      <c r="AC115" s="92"/>
      <c r="AD115" s="92"/>
      <c r="AE115" s="92"/>
      <c r="AF115" s="92"/>
      <c r="AG115" s="92"/>
      <c r="AH115" s="92"/>
      <c r="AI115" s="18"/>
    </row>
    <row r="116" spans="1:35" ht="16.5" customHeight="1" x14ac:dyDescent="0.2">
      <c r="A116" s="24"/>
      <c r="B116" s="89" t="s">
        <v>19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90"/>
      <c r="O116" s="27">
        <v>904</v>
      </c>
      <c r="P116" s="29">
        <v>8</v>
      </c>
      <c r="Q116" s="29">
        <v>1</v>
      </c>
      <c r="R116" s="28" t="s">
        <v>18</v>
      </c>
      <c r="S116" s="27" t="s">
        <v>17</v>
      </c>
      <c r="T116" s="91"/>
      <c r="U116" s="91"/>
      <c r="V116" s="91"/>
      <c r="W116" s="91"/>
      <c r="X116" s="91"/>
      <c r="Y116" s="26">
        <v>0</v>
      </c>
      <c r="Z116" s="25">
        <v>21.45</v>
      </c>
      <c r="AA116" s="92"/>
      <c r="AB116" s="92"/>
      <c r="AC116" s="92"/>
      <c r="AD116" s="92"/>
      <c r="AE116" s="92"/>
      <c r="AF116" s="92"/>
      <c r="AG116" s="92"/>
      <c r="AH116" s="92"/>
      <c r="AI116" s="18"/>
    </row>
    <row r="117" spans="1:35" ht="45.75" customHeight="1" x14ac:dyDescent="0.2">
      <c r="A117" s="24"/>
      <c r="B117" s="89" t="s">
        <v>16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90"/>
      <c r="O117" s="27">
        <v>904</v>
      </c>
      <c r="P117" s="29">
        <v>8</v>
      </c>
      <c r="Q117" s="29">
        <v>1</v>
      </c>
      <c r="R117" s="28" t="s">
        <v>14</v>
      </c>
      <c r="S117" s="27" t="s">
        <v>4</v>
      </c>
      <c r="T117" s="91"/>
      <c r="U117" s="91"/>
      <c r="V117" s="91"/>
      <c r="W117" s="91"/>
      <c r="X117" s="91"/>
      <c r="Y117" s="26">
        <v>0</v>
      </c>
      <c r="Z117" s="25">
        <f>Z118</f>
        <v>72.608000000000004</v>
      </c>
      <c r="AA117" s="92"/>
      <c r="AB117" s="92"/>
      <c r="AC117" s="92"/>
      <c r="AD117" s="92"/>
      <c r="AE117" s="92"/>
      <c r="AF117" s="92"/>
      <c r="AG117" s="92"/>
      <c r="AH117" s="92"/>
      <c r="AI117" s="18"/>
    </row>
    <row r="118" spans="1:35" ht="16.5" customHeight="1" x14ac:dyDescent="0.2">
      <c r="A118" s="24"/>
      <c r="B118" s="89" t="s">
        <v>15</v>
      </c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90"/>
      <c r="O118" s="27">
        <v>904</v>
      </c>
      <c r="P118" s="29">
        <v>8</v>
      </c>
      <c r="Q118" s="29">
        <v>1</v>
      </c>
      <c r="R118" s="28" t="s">
        <v>14</v>
      </c>
      <c r="S118" s="27" t="s">
        <v>13</v>
      </c>
      <c r="T118" s="91"/>
      <c r="U118" s="91"/>
      <c r="V118" s="91"/>
      <c r="W118" s="91"/>
      <c r="X118" s="91"/>
      <c r="Y118" s="26">
        <v>0</v>
      </c>
      <c r="Z118" s="25">
        <v>72.608000000000004</v>
      </c>
      <c r="AA118" s="92"/>
      <c r="AB118" s="92"/>
      <c r="AC118" s="92"/>
      <c r="AD118" s="92"/>
      <c r="AE118" s="92"/>
      <c r="AF118" s="92"/>
      <c r="AG118" s="92"/>
      <c r="AH118" s="92"/>
      <c r="AI118" s="18"/>
    </row>
    <row r="119" spans="1:35" ht="16.5" customHeight="1" x14ac:dyDescent="0.2">
      <c r="A119" s="24"/>
      <c r="B119" s="85" t="s">
        <v>12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6"/>
      <c r="O119" s="31">
        <v>904</v>
      </c>
      <c r="P119" s="33">
        <v>10</v>
      </c>
      <c r="Q119" s="33" t="s">
        <v>4</v>
      </c>
      <c r="R119" s="32" t="s">
        <v>4</v>
      </c>
      <c r="S119" s="31" t="s">
        <v>4</v>
      </c>
      <c r="T119" s="87"/>
      <c r="U119" s="87"/>
      <c r="V119" s="87"/>
      <c r="W119" s="87"/>
      <c r="X119" s="87"/>
      <c r="Y119" s="26">
        <v>0</v>
      </c>
      <c r="Z119" s="30">
        <f>Z120</f>
        <v>306.47800000000001</v>
      </c>
      <c r="AA119" s="88"/>
      <c r="AB119" s="88"/>
      <c r="AC119" s="88"/>
      <c r="AD119" s="88"/>
      <c r="AE119" s="88"/>
      <c r="AF119" s="88"/>
      <c r="AG119" s="88"/>
      <c r="AH119" s="88"/>
      <c r="AI119" s="18"/>
    </row>
    <row r="120" spans="1:35" ht="16.5" customHeight="1" x14ac:dyDescent="0.2">
      <c r="A120" s="24"/>
      <c r="B120" s="85" t="s">
        <v>11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6"/>
      <c r="O120" s="31">
        <v>904</v>
      </c>
      <c r="P120" s="33">
        <v>10</v>
      </c>
      <c r="Q120" s="33">
        <v>1</v>
      </c>
      <c r="R120" s="32" t="s">
        <v>4</v>
      </c>
      <c r="S120" s="31" t="s">
        <v>4</v>
      </c>
      <c r="T120" s="87"/>
      <c r="U120" s="87"/>
      <c r="V120" s="87"/>
      <c r="W120" s="87"/>
      <c r="X120" s="87"/>
      <c r="Y120" s="26">
        <v>0</v>
      </c>
      <c r="Z120" s="30">
        <f>Z121</f>
        <v>306.47800000000001</v>
      </c>
      <c r="AA120" s="88"/>
      <c r="AB120" s="88"/>
      <c r="AC120" s="88"/>
      <c r="AD120" s="88"/>
      <c r="AE120" s="88"/>
      <c r="AF120" s="88"/>
      <c r="AG120" s="88"/>
      <c r="AH120" s="88"/>
      <c r="AI120" s="18"/>
    </row>
    <row r="121" spans="1:35" ht="16.5" customHeight="1" x14ac:dyDescent="0.2">
      <c r="A121" s="24"/>
      <c r="B121" s="89" t="s">
        <v>9</v>
      </c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90"/>
      <c r="O121" s="27">
        <v>904</v>
      </c>
      <c r="P121" s="29">
        <v>10</v>
      </c>
      <c r="Q121" s="29">
        <v>1</v>
      </c>
      <c r="R121" s="28" t="s">
        <v>10</v>
      </c>
      <c r="S121" s="27" t="s">
        <v>4</v>
      </c>
      <c r="T121" s="91"/>
      <c r="U121" s="91"/>
      <c r="V121" s="91"/>
      <c r="W121" s="91"/>
      <c r="X121" s="91"/>
      <c r="Y121" s="26">
        <v>0</v>
      </c>
      <c r="Z121" s="25">
        <f>Z122</f>
        <v>306.47800000000001</v>
      </c>
      <c r="AA121" s="92"/>
      <c r="AB121" s="92"/>
      <c r="AC121" s="92"/>
      <c r="AD121" s="92"/>
      <c r="AE121" s="92"/>
      <c r="AF121" s="92"/>
      <c r="AG121" s="92"/>
      <c r="AH121" s="92"/>
      <c r="AI121" s="18"/>
    </row>
    <row r="122" spans="1:35" ht="16.5" customHeight="1" x14ac:dyDescent="0.2">
      <c r="A122" s="24"/>
      <c r="B122" s="89" t="s">
        <v>9</v>
      </c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90"/>
      <c r="O122" s="27">
        <v>904</v>
      </c>
      <c r="P122" s="29">
        <v>10</v>
      </c>
      <c r="Q122" s="29">
        <v>1</v>
      </c>
      <c r="R122" s="28" t="s">
        <v>8</v>
      </c>
      <c r="S122" s="27" t="s">
        <v>4</v>
      </c>
      <c r="T122" s="91"/>
      <c r="U122" s="91"/>
      <c r="V122" s="91"/>
      <c r="W122" s="91"/>
      <c r="X122" s="91"/>
      <c r="Y122" s="26">
        <v>0</v>
      </c>
      <c r="Z122" s="25">
        <f>Z123</f>
        <v>306.47800000000001</v>
      </c>
      <c r="AA122" s="92"/>
      <c r="AB122" s="92"/>
      <c r="AC122" s="92"/>
      <c r="AD122" s="92"/>
      <c r="AE122" s="92"/>
      <c r="AF122" s="92"/>
      <c r="AG122" s="92"/>
      <c r="AH122" s="92"/>
      <c r="AI122" s="18"/>
    </row>
    <row r="123" spans="1:35" ht="16.5" customHeight="1" x14ac:dyDescent="0.2">
      <c r="A123" s="24"/>
      <c r="B123" s="89" t="s">
        <v>7</v>
      </c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90"/>
      <c r="O123" s="27">
        <v>904</v>
      </c>
      <c r="P123" s="29">
        <v>10</v>
      </c>
      <c r="Q123" s="29">
        <v>1</v>
      </c>
      <c r="R123" s="28" t="s">
        <v>5</v>
      </c>
      <c r="S123" s="27" t="s">
        <v>4</v>
      </c>
      <c r="T123" s="91"/>
      <c r="U123" s="91"/>
      <c r="V123" s="91"/>
      <c r="W123" s="91"/>
      <c r="X123" s="91"/>
      <c r="Y123" s="26">
        <v>0</v>
      </c>
      <c r="Z123" s="25">
        <f>Z124</f>
        <v>306.47800000000001</v>
      </c>
      <c r="AA123" s="92"/>
      <c r="AB123" s="92"/>
      <c r="AC123" s="92"/>
      <c r="AD123" s="92"/>
      <c r="AE123" s="92"/>
      <c r="AF123" s="92"/>
      <c r="AG123" s="92"/>
      <c r="AH123" s="92"/>
      <c r="AI123" s="18"/>
    </row>
    <row r="124" spans="1:35" ht="16.5" customHeight="1" thickBot="1" x14ac:dyDescent="0.25">
      <c r="A124" s="24"/>
      <c r="B124" s="93" t="s">
        <v>6</v>
      </c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4"/>
      <c r="O124" s="21">
        <v>904</v>
      </c>
      <c r="P124" s="23">
        <v>10</v>
      </c>
      <c r="Q124" s="23">
        <v>1</v>
      </c>
      <c r="R124" s="22" t="s">
        <v>5</v>
      </c>
      <c r="S124" s="21" t="s">
        <v>2</v>
      </c>
      <c r="T124" s="95"/>
      <c r="U124" s="95"/>
      <c r="V124" s="95"/>
      <c r="W124" s="95"/>
      <c r="X124" s="95"/>
      <c r="Y124" s="20">
        <v>0</v>
      </c>
      <c r="Z124" s="19">
        <v>306.47800000000001</v>
      </c>
      <c r="AA124" s="96"/>
      <c r="AB124" s="96"/>
      <c r="AC124" s="96"/>
      <c r="AD124" s="96"/>
      <c r="AE124" s="96"/>
      <c r="AF124" s="96"/>
      <c r="AG124" s="96"/>
      <c r="AH124" s="96"/>
      <c r="AI124" s="18"/>
    </row>
    <row r="125" spans="1:35" ht="0.75" customHeight="1" x14ac:dyDescent="0.2">
      <c r="A125" s="16"/>
      <c r="B125" s="16"/>
      <c r="C125" s="17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>
        <v>904</v>
      </c>
      <c r="P125" s="16" t="s">
        <v>4</v>
      </c>
      <c r="Q125" s="16" t="s">
        <v>4</v>
      </c>
      <c r="R125" s="16" t="s">
        <v>3</v>
      </c>
      <c r="S125" s="16" t="s">
        <v>2</v>
      </c>
      <c r="T125" s="16"/>
      <c r="U125" s="14"/>
      <c r="V125" s="14"/>
      <c r="W125" s="14"/>
      <c r="X125" s="14"/>
      <c r="Y125" s="14">
        <v>0</v>
      </c>
      <c r="Z125" s="15">
        <v>10933.5</v>
      </c>
      <c r="AA125" s="14"/>
      <c r="AB125" s="14"/>
      <c r="AC125" s="13"/>
      <c r="AD125" s="1"/>
      <c r="AE125" s="1"/>
      <c r="AF125" s="1"/>
      <c r="AG125" s="1"/>
      <c r="AH125" s="1"/>
      <c r="AI125" s="1"/>
    </row>
    <row r="126" spans="1:35" ht="16.5" customHeight="1" thickBot="1" x14ac:dyDescent="0.25">
      <c r="A126" s="12" t="s">
        <v>1</v>
      </c>
      <c r="B126" s="11"/>
      <c r="C126" s="10"/>
      <c r="D126" s="7"/>
      <c r="E126" s="6"/>
      <c r="F126" s="6"/>
      <c r="G126" s="6"/>
      <c r="H126" s="6"/>
      <c r="I126" s="6"/>
      <c r="J126" s="6"/>
      <c r="K126" s="6"/>
      <c r="L126" s="6"/>
      <c r="M126" s="9"/>
      <c r="N126" s="8" t="s">
        <v>0</v>
      </c>
      <c r="O126" s="8"/>
      <c r="P126" s="8"/>
      <c r="Q126" s="8"/>
      <c r="R126" s="8"/>
      <c r="S126" s="7"/>
      <c r="T126" s="6"/>
      <c r="U126" s="5">
        <v>0</v>
      </c>
      <c r="V126" s="5">
        <v>0</v>
      </c>
      <c r="W126" s="5">
        <v>0</v>
      </c>
      <c r="X126" s="5">
        <v>0</v>
      </c>
      <c r="Y126" s="4">
        <v>0</v>
      </c>
      <c r="Z126" s="3">
        <f>Z14+Z56+Z63+Z74+Z90+Z97+Z119</f>
        <v>9428.66</v>
      </c>
      <c r="AA126" s="3">
        <v>0</v>
      </c>
      <c r="AB126" s="3">
        <v>0</v>
      </c>
      <c r="AC126" s="3">
        <v>0</v>
      </c>
      <c r="AD126" s="1"/>
      <c r="AE126" s="1"/>
      <c r="AF126" s="1"/>
      <c r="AG126" s="1"/>
      <c r="AH126" s="1"/>
      <c r="AI126" s="1"/>
    </row>
    <row r="127" spans="1:3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</sheetData>
  <mergeCells count="344">
    <mergeCell ref="B116:N116"/>
    <mergeCell ref="T116:X116"/>
    <mergeCell ref="AA116:AH116"/>
    <mergeCell ref="B118:N118"/>
    <mergeCell ref="T118:X118"/>
    <mergeCell ref="AA118:AH118"/>
    <mergeCell ref="B124:N124"/>
    <mergeCell ref="T124:X124"/>
    <mergeCell ref="AA124:AH124"/>
    <mergeCell ref="B123:N123"/>
    <mergeCell ref="T123:X123"/>
    <mergeCell ref="AA123:AH123"/>
    <mergeCell ref="B120:N120"/>
    <mergeCell ref="B113:N113"/>
    <mergeCell ref="T113:X113"/>
    <mergeCell ref="AA113:AH113"/>
    <mergeCell ref="B114:N114"/>
    <mergeCell ref="T114:X114"/>
    <mergeCell ref="AA114:AH114"/>
    <mergeCell ref="B115:N115"/>
    <mergeCell ref="T115:X115"/>
    <mergeCell ref="AA115:AH115"/>
    <mergeCell ref="B107:N107"/>
    <mergeCell ref="T107:X107"/>
    <mergeCell ref="AA107:AH107"/>
    <mergeCell ref="AA109:AH109"/>
    <mergeCell ref="B111:N111"/>
    <mergeCell ref="T111:X111"/>
    <mergeCell ref="AA111:AH111"/>
    <mergeCell ref="B112:N112"/>
    <mergeCell ref="T112:X112"/>
    <mergeCell ref="AA112:AH112"/>
    <mergeCell ref="B104:N104"/>
    <mergeCell ref="T104:X104"/>
    <mergeCell ref="AA104:AH104"/>
    <mergeCell ref="B105:N105"/>
    <mergeCell ref="T105:X105"/>
    <mergeCell ref="AA105:AH105"/>
    <mergeCell ref="B106:N106"/>
    <mergeCell ref="T106:X106"/>
    <mergeCell ref="AA106:AH106"/>
    <mergeCell ref="T83:X83"/>
    <mergeCell ref="AA83:AH83"/>
    <mergeCell ref="T96:X96"/>
    <mergeCell ref="AA96:AH96"/>
    <mergeCell ref="B102:N102"/>
    <mergeCell ref="T102:X102"/>
    <mergeCell ref="AA102:AH102"/>
    <mergeCell ref="B103:N103"/>
    <mergeCell ref="T103:X103"/>
    <mergeCell ref="AA103:AH103"/>
    <mergeCell ref="B96:N96"/>
    <mergeCell ref="T97:X97"/>
    <mergeCell ref="AA62:AH62"/>
    <mergeCell ref="B68:N68"/>
    <mergeCell ref="T68:X68"/>
    <mergeCell ref="AA68:AH68"/>
    <mergeCell ref="B73:N73"/>
    <mergeCell ref="T73:X73"/>
    <mergeCell ref="AA73:AH73"/>
    <mergeCell ref="T67:X67"/>
    <mergeCell ref="AA67:AH67"/>
    <mergeCell ref="B62:N62"/>
    <mergeCell ref="B53:N53"/>
    <mergeCell ref="T53:X53"/>
    <mergeCell ref="AA53:AH53"/>
    <mergeCell ref="B55:N55"/>
    <mergeCell ref="T55:X55"/>
    <mergeCell ref="AA55:AH55"/>
    <mergeCell ref="B61:N61"/>
    <mergeCell ref="T61:X61"/>
    <mergeCell ref="AA61:AH61"/>
    <mergeCell ref="B56:N56"/>
    <mergeCell ref="T56:X56"/>
    <mergeCell ref="AA56:AH56"/>
    <mergeCell ref="T41:X41"/>
    <mergeCell ref="AA41:AH41"/>
    <mergeCell ref="B43:N43"/>
    <mergeCell ref="T43:X43"/>
    <mergeCell ref="AA43:AH43"/>
    <mergeCell ref="B45:N45"/>
    <mergeCell ref="T45:X45"/>
    <mergeCell ref="AA45:AH45"/>
    <mergeCell ref="B51:N51"/>
    <mergeCell ref="T51:X51"/>
    <mergeCell ref="AA51:AH51"/>
    <mergeCell ref="B20:N20"/>
    <mergeCell ref="T20:X20"/>
    <mergeCell ref="AA20:AH20"/>
    <mergeCell ref="B21:N21"/>
    <mergeCell ref="T21:X21"/>
    <mergeCell ref="AA21:AH21"/>
    <mergeCell ref="B24:N24"/>
    <mergeCell ref="T24:X24"/>
    <mergeCell ref="AA24:AH24"/>
    <mergeCell ref="B101:N101"/>
    <mergeCell ref="T101:X101"/>
    <mergeCell ref="B23:N23"/>
    <mergeCell ref="T108:X108"/>
    <mergeCell ref="AA108:AH108"/>
    <mergeCell ref="B110:N110"/>
    <mergeCell ref="T110:X110"/>
    <mergeCell ref="AA110:AH110"/>
    <mergeCell ref="AA101:AH101"/>
    <mergeCell ref="B95:N95"/>
    <mergeCell ref="T95:X95"/>
    <mergeCell ref="AA95:AH95"/>
    <mergeCell ref="B30:N30"/>
    <mergeCell ref="T30:X30"/>
    <mergeCell ref="AA30:AH30"/>
    <mergeCell ref="B31:N31"/>
    <mergeCell ref="T31:X31"/>
    <mergeCell ref="AA31:AH31"/>
    <mergeCell ref="B32:N32"/>
    <mergeCell ref="T32:X32"/>
    <mergeCell ref="AA32:AH32"/>
    <mergeCell ref="B33:N33"/>
    <mergeCell ref="T33:X33"/>
    <mergeCell ref="AA33:AH33"/>
    <mergeCell ref="B122:N122"/>
    <mergeCell ref="T122:X122"/>
    <mergeCell ref="AA122:AH122"/>
    <mergeCell ref="B19:N19"/>
    <mergeCell ref="T19:X19"/>
    <mergeCell ref="AA19:AH19"/>
    <mergeCell ref="B22:N22"/>
    <mergeCell ref="T22:X22"/>
    <mergeCell ref="T46:X46"/>
    <mergeCell ref="AA46:AH46"/>
    <mergeCell ref="AA37:AH37"/>
    <mergeCell ref="B39:N39"/>
    <mergeCell ref="T39:X39"/>
    <mergeCell ref="AA39:AH39"/>
    <mergeCell ref="B42:N42"/>
    <mergeCell ref="T42:X42"/>
    <mergeCell ref="AA42:AH42"/>
    <mergeCell ref="B38:N38"/>
    <mergeCell ref="B54:N54"/>
    <mergeCell ref="T54:X54"/>
    <mergeCell ref="AA54:AH54"/>
    <mergeCell ref="B44:N44"/>
    <mergeCell ref="T44:X44"/>
    <mergeCell ref="AA44:AH44"/>
    <mergeCell ref="AA22:AH22"/>
    <mergeCell ref="B29:N29"/>
    <mergeCell ref="B77:N77"/>
    <mergeCell ref="T77:X77"/>
    <mergeCell ref="AA77:AH77"/>
    <mergeCell ref="B87:N87"/>
    <mergeCell ref="T87:X87"/>
    <mergeCell ref="AA87:AH87"/>
    <mergeCell ref="B78:N78"/>
    <mergeCell ref="T78:X78"/>
    <mergeCell ref="T38:X38"/>
    <mergeCell ref="AA38:AH38"/>
    <mergeCell ref="B50:N50"/>
    <mergeCell ref="T50:X50"/>
    <mergeCell ref="AA50:AH50"/>
    <mergeCell ref="B46:N46"/>
    <mergeCell ref="B82:N82"/>
    <mergeCell ref="T82:X82"/>
    <mergeCell ref="AA52:AH52"/>
    <mergeCell ref="B60:N60"/>
    <mergeCell ref="T60:X60"/>
    <mergeCell ref="AA60:AH60"/>
    <mergeCell ref="B67:N67"/>
    <mergeCell ref="B34:N34"/>
    <mergeCell ref="AA29:AH29"/>
    <mergeCell ref="B37:N37"/>
    <mergeCell ref="AA78:AH78"/>
    <mergeCell ref="B80:N80"/>
    <mergeCell ref="T59:X59"/>
    <mergeCell ref="AA59:AH59"/>
    <mergeCell ref="B66:N66"/>
    <mergeCell ref="T66:X66"/>
    <mergeCell ref="AA66:AH66"/>
    <mergeCell ref="B71:N71"/>
    <mergeCell ref="T71:X71"/>
    <mergeCell ref="AA71:AH71"/>
    <mergeCell ref="T34:X34"/>
    <mergeCell ref="AA34:AH34"/>
    <mergeCell ref="B35:N35"/>
    <mergeCell ref="T35:X35"/>
    <mergeCell ref="AA35:AH35"/>
    <mergeCell ref="B36:N36"/>
    <mergeCell ref="T36:X36"/>
    <mergeCell ref="AA36:AH36"/>
    <mergeCell ref="B40:N40"/>
    <mergeCell ref="T40:X40"/>
    <mergeCell ref="AA40:AH40"/>
    <mergeCell ref="B41:N41"/>
    <mergeCell ref="B99:N99"/>
    <mergeCell ref="T99:X99"/>
    <mergeCell ref="AA99:AH99"/>
    <mergeCell ref="B93:N93"/>
    <mergeCell ref="T93:X93"/>
    <mergeCell ref="T37:X37"/>
    <mergeCell ref="B121:N121"/>
    <mergeCell ref="T121:X121"/>
    <mergeCell ref="AA121:AH121"/>
    <mergeCell ref="T62:X62"/>
    <mergeCell ref="B49:N49"/>
    <mergeCell ref="T49:X49"/>
    <mergeCell ref="AA49:AH49"/>
    <mergeCell ref="B88:N88"/>
    <mergeCell ref="T88:X88"/>
    <mergeCell ref="AA88:AH88"/>
    <mergeCell ref="B117:N117"/>
    <mergeCell ref="T117:X117"/>
    <mergeCell ref="AA117:AH117"/>
    <mergeCell ref="B109:N109"/>
    <mergeCell ref="T109:X109"/>
    <mergeCell ref="B94:N94"/>
    <mergeCell ref="T94:X94"/>
    <mergeCell ref="AA94:AH94"/>
    <mergeCell ref="T120:X120"/>
    <mergeCell ref="AA120:AH120"/>
    <mergeCell ref="B16:N16"/>
    <mergeCell ref="T16:X16"/>
    <mergeCell ref="AA16:AH16"/>
    <mergeCell ref="B26:N26"/>
    <mergeCell ref="T26:X26"/>
    <mergeCell ref="AA26:AH26"/>
    <mergeCell ref="B48:N48"/>
    <mergeCell ref="T85:X85"/>
    <mergeCell ref="AA93:AH93"/>
    <mergeCell ref="B70:N70"/>
    <mergeCell ref="T70:X70"/>
    <mergeCell ref="AA70:AH70"/>
    <mergeCell ref="B76:N76"/>
    <mergeCell ref="T76:X76"/>
    <mergeCell ref="AA76:AH76"/>
    <mergeCell ref="B72:N72"/>
    <mergeCell ref="T72:X72"/>
    <mergeCell ref="AA72:AH72"/>
    <mergeCell ref="B18:N18"/>
    <mergeCell ref="AA86:AH86"/>
    <mergeCell ref="B92:N92"/>
    <mergeCell ref="T92:X92"/>
    <mergeCell ref="B91:N91"/>
    <mergeCell ref="T91:X91"/>
    <mergeCell ref="AA91:AH91"/>
    <mergeCell ref="B98:N98"/>
    <mergeCell ref="T98:X98"/>
    <mergeCell ref="AA98:AH98"/>
    <mergeCell ref="B86:N86"/>
    <mergeCell ref="T86:X86"/>
    <mergeCell ref="B97:N97"/>
    <mergeCell ref="AA92:AH92"/>
    <mergeCell ref="B89:N89"/>
    <mergeCell ref="T89:X89"/>
    <mergeCell ref="AA89:AH89"/>
    <mergeCell ref="B64:N64"/>
    <mergeCell ref="T64:X64"/>
    <mergeCell ref="AA64:AH64"/>
    <mergeCell ref="B69:N69"/>
    <mergeCell ref="T69:X69"/>
    <mergeCell ref="AA69:AH69"/>
    <mergeCell ref="B65:N65"/>
    <mergeCell ref="T65:X65"/>
    <mergeCell ref="AA65:AH65"/>
    <mergeCell ref="AA97:AH97"/>
    <mergeCell ref="B119:N119"/>
    <mergeCell ref="T119:X119"/>
    <mergeCell ref="AA119:AH119"/>
    <mergeCell ref="B100:N100"/>
    <mergeCell ref="T100:X100"/>
    <mergeCell ref="AA100:AH100"/>
    <mergeCell ref="B108:N108"/>
    <mergeCell ref="B15:N15"/>
    <mergeCell ref="T15:X15"/>
    <mergeCell ref="AA15:AH15"/>
    <mergeCell ref="B25:N25"/>
    <mergeCell ref="T25:X25"/>
    <mergeCell ref="AA25:AH25"/>
    <mergeCell ref="T18:X18"/>
    <mergeCell ref="AA18:AH18"/>
    <mergeCell ref="T23:X23"/>
    <mergeCell ref="AA23:AH23"/>
    <mergeCell ref="B47:N47"/>
    <mergeCell ref="T47:X47"/>
    <mergeCell ref="AA47:AH47"/>
    <mergeCell ref="B57:N57"/>
    <mergeCell ref="T57:X57"/>
    <mergeCell ref="AA57:AH57"/>
    <mergeCell ref="B74:N74"/>
    <mergeCell ref="T74:X74"/>
    <mergeCell ref="AA74:AH74"/>
    <mergeCell ref="B90:N90"/>
    <mergeCell ref="T90:X90"/>
    <mergeCell ref="AA90:AH90"/>
    <mergeCell ref="B75:N75"/>
    <mergeCell ref="T75:X75"/>
    <mergeCell ref="AA75:AH75"/>
    <mergeCell ref="B85:N85"/>
    <mergeCell ref="AA85:AH85"/>
    <mergeCell ref="B79:N79"/>
    <mergeCell ref="T79:X79"/>
    <mergeCell ref="AA79:AH79"/>
    <mergeCell ref="B81:N81"/>
    <mergeCell ref="T81:X81"/>
    <mergeCell ref="AA81:AH81"/>
    <mergeCell ref="T80:X80"/>
    <mergeCell ref="AA80:AH80"/>
    <mergeCell ref="AA82:AH82"/>
    <mergeCell ref="B84:N84"/>
    <mergeCell ref="T84:X84"/>
    <mergeCell ref="AA84:AH84"/>
    <mergeCell ref="B83:N83"/>
    <mergeCell ref="B14:N14"/>
    <mergeCell ref="T14:X14"/>
    <mergeCell ref="AA14:AH14"/>
    <mergeCell ref="B63:N63"/>
    <mergeCell ref="T63:X63"/>
    <mergeCell ref="AA63:AH63"/>
    <mergeCell ref="B58:N58"/>
    <mergeCell ref="T58:X58"/>
    <mergeCell ref="AA58:AH58"/>
    <mergeCell ref="B59:N59"/>
    <mergeCell ref="T48:X48"/>
    <mergeCell ref="AA48:AH48"/>
    <mergeCell ref="B52:N52"/>
    <mergeCell ref="T52:X52"/>
    <mergeCell ref="B17:N17"/>
    <mergeCell ref="T17:X17"/>
    <mergeCell ref="AA17:AH17"/>
    <mergeCell ref="B27:N27"/>
    <mergeCell ref="T27:X27"/>
    <mergeCell ref="AA27:AH27"/>
    <mergeCell ref="B28:N28"/>
    <mergeCell ref="T28:X28"/>
    <mergeCell ref="AA28:AH28"/>
    <mergeCell ref="T29:X29"/>
    <mergeCell ref="AC10:AC11"/>
    <mergeCell ref="N8:Z8"/>
    <mergeCell ref="O10:S10"/>
    <mergeCell ref="AA10:AA11"/>
    <mergeCell ref="AB10:AB11"/>
    <mergeCell ref="Z10:Z11"/>
    <mergeCell ref="C6:Z6"/>
    <mergeCell ref="C7:Z7"/>
    <mergeCell ref="B13:N13"/>
    <mergeCell ref="T13:X13"/>
    <mergeCell ref="AA13:AH13"/>
  </mergeCells>
  <pageMargins left="0.59055118110236227" right="0.39370078740157483" top="0.78740157480314965" bottom="0.59055118110236227" header="0.39370078740157483" footer="0.39370078740157483"/>
  <pageSetup paperSize="9" scale="80" fitToHeight="0" orientation="portrait" verticalDpi="0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2025-02-25T14:18:20Z</cp:lastPrinted>
  <dcterms:created xsi:type="dcterms:W3CDTF">2025-02-25T11:23:41Z</dcterms:created>
  <dcterms:modified xsi:type="dcterms:W3CDTF">2025-02-25T14:18:22Z</dcterms:modified>
</cp:coreProperties>
</file>